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0" yWindow="30" windowWidth="15480" windowHeight="7560" tabRatio="678" firstSheet="4" activeTab="10"/>
  </bookViews>
  <sheets>
    <sheet name="Februar2012" sheetId="1" r:id="rId1"/>
    <sheet name="März2012" sheetId="2" r:id="rId2"/>
    <sheet name="April2012" sheetId="3" r:id="rId3"/>
    <sheet name="Mai2012" sheetId="4" r:id="rId4"/>
    <sheet name="Juni2012" sheetId="5" r:id="rId5"/>
    <sheet name="Juli2012" sheetId="6" r:id="rId6"/>
    <sheet name="August2012" sheetId="7" r:id="rId7"/>
    <sheet name="September2012" sheetId="8" r:id="rId8"/>
    <sheet name="Oktober2012" sheetId="9" r:id="rId9"/>
    <sheet name="November2012" sheetId="10" r:id="rId10"/>
    <sheet name="Gesamt2011" sheetId="11" r:id="rId11"/>
  </sheets>
  <definedNames/>
  <calcPr fullCalcOnLoad="1"/>
</workbook>
</file>

<file path=xl/sharedStrings.xml><?xml version="1.0" encoding="utf-8"?>
<sst xmlns="http://schemas.openxmlformats.org/spreadsheetml/2006/main" count="1255" uniqueCount="52">
  <si>
    <t>Runde 2</t>
  </si>
  <si>
    <t>Runde 3</t>
  </si>
  <si>
    <t>Runde 4</t>
  </si>
  <si>
    <t>Punkte</t>
  </si>
  <si>
    <t>Rang</t>
  </si>
  <si>
    <t>Spiel</t>
  </si>
  <si>
    <t>Siege</t>
  </si>
  <si>
    <t>Gegner</t>
  </si>
  <si>
    <t>Tobi</t>
  </si>
  <si>
    <t>Sabrina</t>
  </si>
  <si>
    <t>Gerald</t>
  </si>
  <si>
    <t>Werner</t>
  </si>
  <si>
    <t>Runde1</t>
  </si>
  <si>
    <t>Tabelle</t>
  </si>
  <si>
    <t>Manfred</t>
  </si>
  <si>
    <t>Robert</t>
  </si>
  <si>
    <t>Rudi</t>
  </si>
  <si>
    <t>Rosi</t>
  </si>
  <si>
    <t>Walburga</t>
  </si>
  <si>
    <t>Adriaan</t>
  </si>
  <si>
    <t>Udo</t>
  </si>
  <si>
    <t>Martin</t>
  </si>
  <si>
    <t>Roland</t>
  </si>
  <si>
    <t>Reiner</t>
  </si>
  <si>
    <t>Bertl</t>
  </si>
  <si>
    <t>Joachim</t>
  </si>
  <si>
    <t>Gerda</t>
  </si>
  <si>
    <t>Vereinsmeisterschaft PSG Mannheim Februar 2012</t>
  </si>
  <si>
    <t>Vereinsmeisterschaft PSG Mannheim März 2012</t>
  </si>
  <si>
    <t>Vereinsmeisterschaft PSG Mannheim April 2012</t>
  </si>
  <si>
    <t>Vereinsmeisterschaft PSG Mannheim Mai 2012</t>
  </si>
  <si>
    <t>Vereinsmeisterschaft PSG Mannheim Juni 2012</t>
  </si>
  <si>
    <t>Vereinsmeisterschaft PSG Mannheim Juli 2012</t>
  </si>
  <si>
    <t>Ruth</t>
  </si>
  <si>
    <t>frei</t>
  </si>
  <si>
    <t>verloren</t>
  </si>
  <si>
    <t xml:space="preserve">Gerda </t>
  </si>
  <si>
    <t>Gerde</t>
  </si>
  <si>
    <t>Jean-Marc</t>
  </si>
  <si>
    <t>Joachin</t>
  </si>
  <si>
    <t>Harald</t>
  </si>
  <si>
    <t>Tobo</t>
  </si>
  <si>
    <t>Vereinsmeisterschaft PSG Mannheim August 2012</t>
  </si>
  <si>
    <t>Michael</t>
  </si>
  <si>
    <t xml:space="preserve"> </t>
  </si>
  <si>
    <t>Vereinsmeisterschaft PSG Mannheim September 2012</t>
  </si>
  <si>
    <t>Vereinsmeisterschaft PSG Mannheim Oktober 2012</t>
  </si>
  <si>
    <t>Vereinsmeisterschaft PSG Mannheim November 2012</t>
  </si>
  <si>
    <t xml:space="preserve">Adriaan </t>
  </si>
  <si>
    <t>Heike</t>
  </si>
  <si>
    <t>Adraan</t>
  </si>
  <si>
    <t>Gerlad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</si>
</sst>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10" xfId="0" applyFill="1" applyBorder="1" applyAlignment="1">
      <alignment horizontal="centerContinuous" vertical="center"/>
    </xf>
    <xf numFmtId="0" fontId="0" fillId="33" borderId="11" xfId="0" applyFill="1" applyBorder="1" applyAlignment="1">
      <alignment horizontal="centerContinuous" vertical="center"/>
    </xf>
    <xf numFmtId="0" fontId="2" fillId="34" borderId="13" xfId="0" applyFont="1" applyFill="1" applyBorder="1" applyAlignment="1">
      <alignment horizontal="centerContinuous" vertical="center"/>
    </xf>
    <xf numFmtId="0" fontId="2" fillId="34" borderId="14" xfId="0" applyFont="1" applyFill="1" applyBorder="1" applyAlignment="1">
      <alignment horizontal="centerContinuous" vertical="center"/>
    </xf>
    <xf numFmtId="0" fontId="2" fillId="34" borderId="15" xfId="0" applyFont="1" applyFill="1" applyBorder="1" applyAlignment="1">
      <alignment horizontal="centerContinuous" vertical="center"/>
    </xf>
    <xf numFmtId="0" fontId="0" fillId="0" borderId="12" xfId="0" applyBorder="1" applyAlignment="1">
      <alignment vertical="center"/>
    </xf>
    <xf numFmtId="0" fontId="4" fillId="33" borderId="16" xfId="0" applyFont="1" applyFill="1" applyBorder="1" applyAlignment="1">
      <alignment horizontal="centerContinuous" vertical="center"/>
    </xf>
    <xf numFmtId="0" fontId="4" fillId="35" borderId="16" xfId="0" applyFont="1" applyFill="1" applyBorder="1" applyAlignment="1">
      <alignment horizontal="centerContinuous" vertical="center"/>
    </xf>
    <xf numFmtId="0" fontId="3" fillId="0" borderId="12" xfId="0" applyFont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Continuous" vertical="center"/>
    </xf>
    <xf numFmtId="0" fontId="3" fillId="33" borderId="17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Continuous" vertical="center"/>
    </xf>
    <xf numFmtId="0" fontId="3" fillId="0" borderId="18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5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2" fontId="0" fillId="33" borderId="12" xfId="0" applyNumberFormat="1" applyFont="1" applyFill="1" applyBorder="1" applyAlignment="1">
      <alignment horizontal="left"/>
    </xf>
    <xf numFmtId="0" fontId="2" fillId="34" borderId="16" xfId="0" applyFont="1" applyFill="1" applyBorder="1" applyAlignment="1">
      <alignment horizontal="centerContinuous" vertical="center"/>
    </xf>
    <xf numFmtId="0" fontId="2" fillId="34" borderId="1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Continuous" vertical="center"/>
    </xf>
    <xf numFmtId="0" fontId="4" fillId="33" borderId="10" xfId="0" applyFont="1" applyFill="1" applyBorder="1" applyAlignment="1">
      <alignment horizontal="centerContinuous" vertical="center"/>
    </xf>
    <xf numFmtId="0" fontId="3" fillId="33" borderId="18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2" fontId="0" fillId="0" borderId="12" xfId="0" applyNumberFormat="1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0" fillId="33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21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2</xdr:row>
      <xdr:rowOff>9525</xdr:rowOff>
    </xdr:from>
    <xdr:to>
      <xdr:col>28</xdr:col>
      <xdr:colOff>66675</xdr:colOff>
      <xdr:row>3</xdr:row>
      <xdr:rowOff>142875</xdr:rowOff>
    </xdr:to>
    <xdr:sp macro="[0]!sortierenJuni1">
      <xdr:nvSpPr>
        <xdr:cNvPr id="1" name="Rechteck 1" descr="ddddd"/>
        <xdr:cNvSpPr>
          <a:spLocks/>
        </xdr:cNvSpPr>
      </xdr:nvSpPr>
      <xdr:spPr>
        <a:xfrm>
          <a:off x="10820400" y="704850"/>
          <a:ext cx="1590675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1
</a:t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28</xdr:col>
      <xdr:colOff>76200</xdr:colOff>
      <xdr:row>6</xdr:row>
      <xdr:rowOff>152400</xdr:rowOff>
    </xdr:to>
    <xdr:sp macro="[0]!sortierenJuni2">
      <xdr:nvSpPr>
        <xdr:cNvPr id="2" name="Rechteck 9"/>
        <xdr:cNvSpPr>
          <a:spLocks/>
        </xdr:cNvSpPr>
      </xdr:nvSpPr>
      <xdr:spPr>
        <a:xfrm>
          <a:off x="10820400" y="1228725"/>
          <a:ext cx="1600200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2
</a:t>
          </a:r>
        </a:p>
      </xdr:txBody>
    </xdr:sp>
    <xdr:clientData/>
  </xdr:twoCellAnchor>
  <xdr:twoCellAnchor>
    <xdr:from>
      <xdr:col>26</xdr:col>
      <xdr:colOff>9525</xdr:colOff>
      <xdr:row>8</xdr:row>
      <xdr:rowOff>19050</xdr:rowOff>
    </xdr:from>
    <xdr:to>
      <xdr:col>28</xdr:col>
      <xdr:colOff>85725</xdr:colOff>
      <xdr:row>10</xdr:row>
      <xdr:rowOff>9525</xdr:rowOff>
    </xdr:to>
    <xdr:sp macro="[0]!sortierenJuni3">
      <xdr:nvSpPr>
        <xdr:cNvPr id="3" name="Rechteck 11"/>
        <xdr:cNvSpPr>
          <a:spLocks/>
        </xdr:cNvSpPr>
      </xdr:nvSpPr>
      <xdr:spPr>
        <a:xfrm>
          <a:off x="10829925" y="1762125"/>
          <a:ext cx="1600200" cy="333375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3
</a:t>
          </a:r>
        </a:p>
      </xdr:txBody>
    </xdr:sp>
    <xdr:clientData/>
  </xdr:twoCellAnchor>
  <xdr:twoCellAnchor>
    <xdr:from>
      <xdr:col>26</xdr:col>
      <xdr:colOff>9525</xdr:colOff>
      <xdr:row>11</xdr:row>
      <xdr:rowOff>28575</xdr:rowOff>
    </xdr:from>
    <xdr:to>
      <xdr:col>28</xdr:col>
      <xdr:colOff>85725</xdr:colOff>
      <xdr:row>13</xdr:row>
      <xdr:rowOff>19050</xdr:rowOff>
    </xdr:to>
    <xdr:sp macro="[0]!sortierenJuni4">
      <xdr:nvSpPr>
        <xdr:cNvPr id="4" name="Rechteck 13"/>
        <xdr:cNvSpPr>
          <a:spLocks/>
        </xdr:cNvSpPr>
      </xdr:nvSpPr>
      <xdr:spPr>
        <a:xfrm>
          <a:off x="10829925" y="2286000"/>
          <a:ext cx="1600200" cy="333375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4
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2</xdr:row>
      <xdr:rowOff>9525</xdr:rowOff>
    </xdr:from>
    <xdr:to>
      <xdr:col>28</xdr:col>
      <xdr:colOff>533400</xdr:colOff>
      <xdr:row>3</xdr:row>
      <xdr:rowOff>142875</xdr:rowOff>
    </xdr:to>
    <xdr:sp macro="[0]!sortierenJuli1">
      <xdr:nvSpPr>
        <xdr:cNvPr id="1" name="Rechteck 1" descr="ddddd"/>
        <xdr:cNvSpPr>
          <a:spLocks/>
        </xdr:cNvSpPr>
      </xdr:nvSpPr>
      <xdr:spPr>
        <a:xfrm>
          <a:off x="10829925" y="704850"/>
          <a:ext cx="1590675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1
</a:t>
          </a:r>
        </a:p>
      </xdr:txBody>
    </xdr:sp>
    <xdr:clientData/>
  </xdr:twoCellAnchor>
  <xdr:twoCellAnchor>
    <xdr:from>
      <xdr:col>26</xdr:col>
      <xdr:colOff>0</xdr:colOff>
      <xdr:row>5</xdr:row>
      <xdr:rowOff>9525</xdr:rowOff>
    </xdr:from>
    <xdr:to>
      <xdr:col>28</xdr:col>
      <xdr:colOff>533400</xdr:colOff>
      <xdr:row>7</xdr:row>
      <xdr:rowOff>0</xdr:rowOff>
    </xdr:to>
    <xdr:sp macro="[0]!sortierenJuli2">
      <xdr:nvSpPr>
        <xdr:cNvPr id="2" name="Rechteck 2"/>
        <xdr:cNvSpPr>
          <a:spLocks/>
        </xdr:cNvSpPr>
      </xdr:nvSpPr>
      <xdr:spPr>
        <a:xfrm>
          <a:off x="10820400" y="1238250"/>
          <a:ext cx="1600200" cy="333375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2
</a:t>
          </a:r>
        </a:p>
      </xdr:txBody>
    </xdr:sp>
    <xdr:clientData/>
  </xdr:twoCellAnchor>
  <xdr:twoCellAnchor>
    <xdr:from>
      <xdr:col>26</xdr:col>
      <xdr:colOff>9525</xdr:colOff>
      <xdr:row>8</xdr:row>
      <xdr:rowOff>19050</xdr:rowOff>
    </xdr:from>
    <xdr:to>
      <xdr:col>28</xdr:col>
      <xdr:colOff>542925</xdr:colOff>
      <xdr:row>10</xdr:row>
      <xdr:rowOff>9525</xdr:rowOff>
    </xdr:to>
    <xdr:sp macro="[0]!sortierenJuli3">
      <xdr:nvSpPr>
        <xdr:cNvPr id="3" name="Rechteck 3"/>
        <xdr:cNvSpPr>
          <a:spLocks/>
        </xdr:cNvSpPr>
      </xdr:nvSpPr>
      <xdr:spPr>
        <a:xfrm>
          <a:off x="10829925" y="1762125"/>
          <a:ext cx="1600200" cy="333375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3
</a:t>
          </a:r>
        </a:p>
      </xdr:txBody>
    </xdr:sp>
    <xdr:clientData/>
  </xdr:twoCellAnchor>
  <xdr:twoCellAnchor>
    <xdr:from>
      <xdr:col>26</xdr:col>
      <xdr:colOff>9525</xdr:colOff>
      <xdr:row>11</xdr:row>
      <xdr:rowOff>19050</xdr:rowOff>
    </xdr:from>
    <xdr:to>
      <xdr:col>28</xdr:col>
      <xdr:colOff>542925</xdr:colOff>
      <xdr:row>13</xdr:row>
      <xdr:rowOff>9525</xdr:rowOff>
    </xdr:to>
    <xdr:sp macro="[0]!sortierenJuli4">
      <xdr:nvSpPr>
        <xdr:cNvPr id="4" name="Rechteck 4"/>
        <xdr:cNvSpPr>
          <a:spLocks/>
        </xdr:cNvSpPr>
      </xdr:nvSpPr>
      <xdr:spPr>
        <a:xfrm>
          <a:off x="10829925" y="2276475"/>
          <a:ext cx="1600200" cy="333375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4
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2</xdr:row>
      <xdr:rowOff>9525</xdr:rowOff>
    </xdr:from>
    <xdr:to>
      <xdr:col>28</xdr:col>
      <xdr:colOff>533400</xdr:colOff>
      <xdr:row>3</xdr:row>
      <xdr:rowOff>142875</xdr:rowOff>
    </xdr:to>
    <xdr:sp macro="[0]!sortierenAugust1">
      <xdr:nvSpPr>
        <xdr:cNvPr id="1" name="Rechteck 1" descr="ddddd"/>
        <xdr:cNvSpPr>
          <a:spLocks/>
        </xdr:cNvSpPr>
      </xdr:nvSpPr>
      <xdr:spPr>
        <a:xfrm>
          <a:off x="10829925" y="704850"/>
          <a:ext cx="1590675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1
</a:t>
          </a:r>
        </a:p>
      </xdr:txBody>
    </xdr:sp>
    <xdr:clientData/>
  </xdr:twoCellAnchor>
  <xdr:twoCellAnchor>
    <xdr:from>
      <xdr:col>26</xdr:col>
      <xdr:colOff>0</xdr:colOff>
      <xdr:row>5</xdr:row>
      <xdr:rowOff>9525</xdr:rowOff>
    </xdr:from>
    <xdr:to>
      <xdr:col>28</xdr:col>
      <xdr:colOff>533400</xdr:colOff>
      <xdr:row>7</xdr:row>
      <xdr:rowOff>0</xdr:rowOff>
    </xdr:to>
    <xdr:sp macro="[0]!sortierenAugust2">
      <xdr:nvSpPr>
        <xdr:cNvPr id="2" name="Rechteck 2"/>
        <xdr:cNvSpPr>
          <a:spLocks/>
        </xdr:cNvSpPr>
      </xdr:nvSpPr>
      <xdr:spPr>
        <a:xfrm>
          <a:off x="10820400" y="1238250"/>
          <a:ext cx="1600200" cy="333375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2
</a:t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28</xdr:col>
      <xdr:colOff>533400</xdr:colOff>
      <xdr:row>9</xdr:row>
      <xdr:rowOff>152400</xdr:rowOff>
    </xdr:to>
    <xdr:sp macro="[0]!sortierenAugust3">
      <xdr:nvSpPr>
        <xdr:cNvPr id="3" name="Rechteck 3"/>
        <xdr:cNvSpPr>
          <a:spLocks/>
        </xdr:cNvSpPr>
      </xdr:nvSpPr>
      <xdr:spPr>
        <a:xfrm>
          <a:off x="10820400" y="1743075"/>
          <a:ext cx="1600200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3
</a:t>
          </a:r>
        </a:p>
      </xdr:txBody>
    </xdr:sp>
    <xdr:clientData/>
  </xdr:twoCellAnchor>
  <xdr:twoCellAnchor>
    <xdr:from>
      <xdr:col>26</xdr:col>
      <xdr:colOff>0</xdr:colOff>
      <xdr:row>11</xdr:row>
      <xdr:rowOff>9525</xdr:rowOff>
    </xdr:from>
    <xdr:to>
      <xdr:col>28</xdr:col>
      <xdr:colOff>533400</xdr:colOff>
      <xdr:row>13</xdr:row>
      <xdr:rowOff>0</xdr:rowOff>
    </xdr:to>
    <xdr:sp macro="[0]!sortierenAugust4">
      <xdr:nvSpPr>
        <xdr:cNvPr id="4" name="Rechteck 4"/>
        <xdr:cNvSpPr>
          <a:spLocks/>
        </xdr:cNvSpPr>
      </xdr:nvSpPr>
      <xdr:spPr>
        <a:xfrm>
          <a:off x="10820400" y="2266950"/>
          <a:ext cx="1600200" cy="333375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4
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2</xdr:row>
      <xdr:rowOff>9525</xdr:rowOff>
    </xdr:from>
    <xdr:to>
      <xdr:col>28</xdr:col>
      <xdr:colOff>533400</xdr:colOff>
      <xdr:row>3</xdr:row>
      <xdr:rowOff>0</xdr:rowOff>
    </xdr:to>
    <xdr:sp macro="[0]!sortierenSeptember1">
      <xdr:nvSpPr>
        <xdr:cNvPr id="1" name="Rechteck 1" descr="ddddd"/>
        <xdr:cNvSpPr>
          <a:spLocks/>
        </xdr:cNvSpPr>
      </xdr:nvSpPr>
      <xdr:spPr>
        <a:xfrm>
          <a:off x="10829925" y="704850"/>
          <a:ext cx="1590675" cy="180975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1
</a:t>
          </a:r>
        </a:p>
      </xdr:txBody>
    </xdr:sp>
    <xdr:clientData/>
  </xdr:twoCellAnchor>
  <xdr:twoCellAnchor>
    <xdr:from>
      <xdr:col>26</xdr:col>
      <xdr:colOff>0</xdr:colOff>
      <xdr:row>4</xdr:row>
      <xdr:rowOff>9525</xdr:rowOff>
    </xdr:from>
    <xdr:to>
      <xdr:col>28</xdr:col>
      <xdr:colOff>533400</xdr:colOff>
      <xdr:row>6</xdr:row>
      <xdr:rowOff>0</xdr:rowOff>
    </xdr:to>
    <xdr:sp macro="[0]!sortierenSeptember2">
      <xdr:nvSpPr>
        <xdr:cNvPr id="2" name="Rechteck 2"/>
        <xdr:cNvSpPr>
          <a:spLocks/>
        </xdr:cNvSpPr>
      </xdr:nvSpPr>
      <xdr:spPr>
        <a:xfrm>
          <a:off x="10820400" y="1066800"/>
          <a:ext cx="1600200" cy="333375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2
</a:t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28</xdr:col>
      <xdr:colOff>533400</xdr:colOff>
      <xdr:row>7</xdr:row>
      <xdr:rowOff>152400</xdr:rowOff>
    </xdr:to>
    <xdr:sp macro="[0]!sortierenSeptember3">
      <xdr:nvSpPr>
        <xdr:cNvPr id="3" name="Rechteck 3"/>
        <xdr:cNvSpPr>
          <a:spLocks/>
        </xdr:cNvSpPr>
      </xdr:nvSpPr>
      <xdr:spPr>
        <a:xfrm>
          <a:off x="10820400" y="1400175"/>
          <a:ext cx="1600200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3
</a:t>
          </a:r>
        </a:p>
      </xdr:txBody>
    </xdr:sp>
    <xdr:clientData/>
  </xdr:twoCellAnchor>
  <xdr:twoCellAnchor>
    <xdr:from>
      <xdr:col>26</xdr:col>
      <xdr:colOff>0</xdr:colOff>
      <xdr:row>9</xdr:row>
      <xdr:rowOff>9525</xdr:rowOff>
    </xdr:from>
    <xdr:to>
      <xdr:col>28</xdr:col>
      <xdr:colOff>533400</xdr:colOff>
      <xdr:row>10</xdr:row>
      <xdr:rowOff>0</xdr:rowOff>
    </xdr:to>
    <xdr:sp macro="[0]!sortierenSeptember4">
      <xdr:nvSpPr>
        <xdr:cNvPr id="4" name="Rechteck 4"/>
        <xdr:cNvSpPr>
          <a:spLocks/>
        </xdr:cNvSpPr>
      </xdr:nvSpPr>
      <xdr:spPr>
        <a:xfrm>
          <a:off x="10820400" y="1924050"/>
          <a:ext cx="1600200" cy="161925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4
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2</xdr:row>
      <xdr:rowOff>9525</xdr:rowOff>
    </xdr:from>
    <xdr:to>
      <xdr:col>28</xdr:col>
      <xdr:colOff>533400</xdr:colOff>
      <xdr:row>3</xdr:row>
      <xdr:rowOff>142875</xdr:rowOff>
    </xdr:to>
    <xdr:sp macro="[0]!sortierenOktober1">
      <xdr:nvSpPr>
        <xdr:cNvPr id="1" name="Rechteck 1" descr="ddddd"/>
        <xdr:cNvSpPr>
          <a:spLocks/>
        </xdr:cNvSpPr>
      </xdr:nvSpPr>
      <xdr:spPr>
        <a:xfrm>
          <a:off x="10829925" y="704850"/>
          <a:ext cx="1590675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1
</a:t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28</xdr:col>
      <xdr:colOff>533400</xdr:colOff>
      <xdr:row>6</xdr:row>
      <xdr:rowOff>152400</xdr:rowOff>
    </xdr:to>
    <xdr:sp macro="[0]!sortierenOktober2">
      <xdr:nvSpPr>
        <xdr:cNvPr id="2" name="Rechteck 2"/>
        <xdr:cNvSpPr>
          <a:spLocks/>
        </xdr:cNvSpPr>
      </xdr:nvSpPr>
      <xdr:spPr>
        <a:xfrm>
          <a:off x="10820400" y="1228725"/>
          <a:ext cx="1600200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2
</a:t>
          </a:r>
        </a:p>
      </xdr:txBody>
    </xdr:sp>
    <xdr:clientData/>
  </xdr:twoCellAnchor>
  <xdr:twoCellAnchor>
    <xdr:from>
      <xdr:col>26</xdr:col>
      <xdr:colOff>9525</xdr:colOff>
      <xdr:row>9</xdr:row>
      <xdr:rowOff>57150</xdr:rowOff>
    </xdr:from>
    <xdr:to>
      <xdr:col>28</xdr:col>
      <xdr:colOff>542925</xdr:colOff>
      <xdr:row>11</xdr:row>
      <xdr:rowOff>57150</xdr:rowOff>
    </xdr:to>
    <xdr:sp macro="[0]!sortierenOktober3">
      <xdr:nvSpPr>
        <xdr:cNvPr id="3" name="Rechteck 3"/>
        <xdr:cNvSpPr>
          <a:spLocks/>
        </xdr:cNvSpPr>
      </xdr:nvSpPr>
      <xdr:spPr>
        <a:xfrm>
          <a:off x="10829925" y="1971675"/>
          <a:ext cx="1600200" cy="333375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3
</a:t>
          </a:r>
        </a:p>
      </xdr:txBody>
    </xdr:sp>
    <xdr:clientData/>
  </xdr:twoCellAnchor>
  <xdr:twoCellAnchor>
    <xdr:from>
      <xdr:col>26</xdr:col>
      <xdr:colOff>19050</xdr:colOff>
      <xdr:row>13</xdr:row>
      <xdr:rowOff>9525</xdr:rowOff>
    </xdr:from>
    <xdr:to>
      <xdr:col>28</xdr:col>
      <xdr:colOff>552450</xdr:colOff>
      <xdr:row>15</xdr:row>
      <xdr:rowOff>19050</xdr:rowOff>
    </xdr:to>
    <xdr:sp macro="[0]!sortierenOktober4">
      <xdr:nvSpPr>
        <xdr:cNvPr id="4" name="Rechteck 4"/>
        <xdr:cNvSpPr>
          <a:spLocks/>
        </xdr:cNvSpPr>
      </xdr:nvSpPr>
      <xdr:spPr>
        <a:xfrm>
          <a:off x="10839450" y="2581275"/>
          <a:ext cx="1600200" cy="333375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4
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2</xdr:row>
      <xdr:rowOff>9525</xdr:rowOff>
    </xdr:from>
    <xdr:to>
      <xdr:col>28</xdr:col>
      <xdr:colOff>533400</xdr:colOff>
      <xdr:row>3</xdr:row>
      <xdr:rowOff>142875</xdr:rowOff>
    </xdr:to>
    <xdr:sp macro="[0]!sortierenNovember1">
      <xdr:nvSpPr>
        <xdr:cNvPr id="1" name="Rechteck 1" descr="ddddd"/>
        <xdr:cNvSpPr>
          <a:spLocks/>
        </xdr:cNvSpPr>
      </xdr:nvSpPr>
      <xdr:spPr>
        <a:xfrm>
          <a:off x="10829925" y="704850"/>
          <a:ext cx="1590675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1
</a:t>
          </a:r>
        </a:p>
      </xdr:txBody>
    </xdr:sp>
    <xdr:clientData/>
  </xdr:twoCellAnchor>
  <xdr:twoCellAnchor>
    <xdr:from>
      <xdr:col>25</xdr:col>
      <xdr:colOff>123825</xdr:colOff>
      <xdr:row>5</xdr:row>
      <xdr:rowOff>76200</xdr:rowOff>
    </xdr:from>
    <xdr:to>
      <xdr:col>28</xdr:col>
      <xdr:colOff>523875</xdr:colOff>
      <xdr:row>6</xdr:row>
      <xdr:rowOff>66675</xdr:rowOff>
    </xdr:to>
    <xdr:sp macro="[0]!sortierenNovember2">
      <xdr:nvSpPr>
        <xdr:cNvPr id="2" name="Rechteck 2"/>
        <xdr:cNvSpPr>
          <a:spLocks/>
        </xdr:cNvSpPr>
      </xdr:nvSpPr>
      <xdr:spPr>
        <a:xfrm>
          <a:off x="10810875" y="1304925"/>
          <a:ext cx="1600200" cy="161925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2
</a:t>
          </a:r>
        </a:p>
      </xdr:txBody>
    </xdr:sp>
    <xdr:clientData/>
  </xdr:twoCellAnchor>
  <xdr:twoCellAnchor>
    <xdr:from>
      <xdr:col>26</xdr:col>
      <xdr:colOff>0</xdr:colOff>
      <xdr:row>7</xdr:row>
      <xdr:rowOff>76200</xdr:rowOff>
    </xdr:from>
    <xdr:to>
      <xdr:col>28</xdr:col>
      <xdr:colOff>533400</xdr:colOff>
      <xdr:row>8</xdr:row>
      <xdr:rowOff>66675</xdr:rowOff>
    </xdr:to>
    <xdr:sp macro="[0]!sortierenNovember3">
      <xdr:nvSpPr>
        <xdr:cNvPr id="3" name="Rechteck 3"/>
        <xdr:cNvSpPr>
          <a:spLocks/>
        </xdr:cNvSpPr>
      </xdr:nvSpPr>
      <xdr:spPr>
        <a:xfrm>
          <a:off x="10820400" y="1647825"/>
          <a:ext cx="1600200" cy="161925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3
</a:t>
          </a:r>
        </a:p>
      </xdr:txBody>
    </xdr:sp>
    <xdr:clientData/>
  </xdr:twoCellAnchor>
  <xdr:twoCellAnchor>
    <xdr:from>
      <xdr:col>26</xdr:col>
      <xdr:colOff>19050</xdr:colOff>
      <xdr:row>9</xdr:row>
      <xdr:rowOff>95250</xdr:rowOff>
    </xdr:from>
    <xdr:to>
      <xdr:col>28</xdr:col>
      <xdr:colOff>552450</xdr:colOff>
      <xdr:row>11</xdr:row>
      <xdr:rowOff>0</xdr:rowOff>
    </xdr:to>
    <xdr:sp macro="[0]!sortierenNovember4">
      <xdr:nvSpPr>
        <xdr:cNvPr id="4" name="Rechteck 4"/>
        <xdr:cNvSpPr>
          <a:spLocks/>
        </xdr:cNvSpPr>
      </xdr:nvSpPr>
      <xdr:spPr>
        <a:xfrm>
          <a:off x="10839450" y="2009775"/>
          <a:ext cx="1600200" cy="22860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4
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Y17"/>
  <sheetViews>
    <sheetView zoomScalePageLayoutView="0" workbookViewId="0" topLeftCell="A1">
      <selection activeCell="A17" sqref="A17:IV17"/>
    </sheetView>
  </sheetViews>
  <sheetFormatPr defaultColWidth="11.421875" defaultRowHeight="12.75"/>
  <cols>
    <col min="1" max="1" width="5.28125" style="0" bestFit="1" customWidth="1"/>
    <col min="2" max="3" width="10.7109375" style="0" customWidth="1"/>
    <col min="4" max="5" width="3.28125" style="0" customWidth="1"/>
    <col min="6" max="6" width="4.8515625" style="0" bestFit="1" customWidth="1"/>
    <col min="7" max="7" width="5.57421875" style="0" bestFit="1" customWidth="1"/>
    <col min="8" max="9" width="10.7109375" style="0" customWidth="1"/>
    <col min="10" max="11" width="3.28125" style="0" customWidth="1"/>
    <col min="12" max="12" width="4.8515625" style="0" bestFit="1" customWidth="1"/>
    <col min="13" max="13" width="5.57421875" style="0" bestFit="1" customWidth="1"/>
    <col min="14" max="15" width="10.7109375" style="0" customWidth="1"/>
    <col min="16" max="17" width="3.28125" style="0" customWidth="1"/>
    <col min="18" max="18" width="4.8515625" style="0" bestFit="1" customWidth="1"/>
    <col min="19" max="19" width="6.8515625" style="0" bestFit="1" customWidth="1"/>
    <col min="20" max="21" width="10.7109375" style="0" customWidth="1"/>
    <col min="22" max="23" width="3.28125" style="0" customWidth="1"/>
    <col min="24" max="24" width="4.8515625" style="0" bestFit="1" customWidth="1"/>
    <col min="25" max="25" width="5.57421875" style="0" bestFit="1" customWidth="1"/>
    <col min="26" max="26" width="2.00390625" style="0" bestFit="1" customWidth="1"/>
  </cols>
  <sheetData>
    <row r="1" spans="1:25" ht="39.75" customHeight="1">
      <c r="A1" s="8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s="1" customFormat="1" ht="15" customHeight="1">
      <c r="A2" s="40" t="s">
        <v>4</v>
      </c>
      <c r="B2" s="12" t="s">
        <v>12</v>
      </c>
      <c r="C2" s="38"/>
      <c r="D2" s="6"/>
      <c r="E2" s="6"/>
      <c r="F2" s="6"/>
      <c r="G2" s="6"/>
      <c r="H2" s="13" t="s">
        <v>0</v>
      </c>
      <c r="I2" s="2"/>
      <c r="J2" s="2"/>
      <c r="K2" s="2"/>
      <c r="L2" s="2"/>
      <c r="M2" s="3"/>
      <c r="N2" s="12" t="s">
        <v>1</v>
      </c>
      <c r="O2" s="6"/>
      <c r="P2" s="6"/>
      <c r="Q2" s="6"/>
      <c r="R2" s="6"/>
      <c r="S2" s="7"/>
      <c r="T2" s="13" t="s">
        <v>2</v>
      </c>
      <c r="U2" s="2"/>
      <c r="V2" s="2"/>
      <c r="W2" s="2"/>
      <c r="X2" s="2"/>
      <c r="Y2" s="3"/>
    </row>
    <row r="3" spans="1:25" s="1" customFormat="1" ht="15" customHeight="1">
      <c r="A3" s="11"/>
      <c r="B3" s="39"/>
      <c r="C3" s="15" t="s">
        <v>7</v>
      </c>
      <c r="D3" s="21" t="s">
        <v>5</v>
      </c>
      <c r="E3" s="37"/>
      <c r="F3" s="15" t="s">
        <v>6</v>
      </c>
      <c r="G3" s="16" t="s">
        <v>3</v>
      </c>
      <c r="H3" s="36"/>
      <c r="I3" s="17" t="s">
        <v>7</v>
      </c>
      <c r="J3" s="18" t="s">
        <v>5</v>
      </c>
      <c r="K3" s="19"/>
      <c r="L3" s="20" t="s">
        <v>6</v>
      </c>
      <c r="M3" s="20" t="s">
        <v>3</v>
      </c>
      <c r="N3" s="16"/>
      <c r="O3" s="15" t="s">
        <v>7</v>
      </c>
      <c r="P3" s="21" t="s">
        <v>5</v>
      </c>
      <c r="Q3" s="22"/>
      <c r="R3" s="16" t="s">
        <v>6</v>
      </c>
      <c r="S3" s="16" t="s">
        <v>3</v>
      </c>
      <c r="T3" s="36"/>
      <c r="U3" s="17" t="s">
        <v>7</v>
      </c>
      <c r="V3" s="18" t="s">
        <v>5</v>
      </c>
      <c r="W3" s="23"/>
      <c r="X3" s="24" t="s">
        <v>6</v>
      </c>
      <c r="Y3" s="24" t="s">
        <v>3</v>
      </c>
    </row>
    <row r="4" spans="1:25" ht="13.5" customHeight="1">
      <c r="A4" s="5">
        <v>1</v>
      </c>
      <c r="B4" s="28" t="s">
        <v>9</v>
      </c>
      <c r="C4" s="28" t="s">
        <v>11</v>
      </c>
      <c r="D4" s="26">
        <v>13</v>
      </c>
      <c r="E4" s="47">
        <v>5</v>
      </c>
      <c r="F4" s="25">
        <f aca="true" t="shared" si="0" ref="F4:F17">IF(D4=13,1,0)</f>
        <v>1</v>
      </c>
      <c r="G4" s="25">
        <f aca="true" t="shared" si="1" ref="G4:G17">D4-E4</f>
        <v>8</v>
      </c>
      <c r="H4" s="31" t="s">
        <v>9</v>
      </c>
      <c r="I4" s="31" t="s">
        <v>20</v>
      </c>
      <c r="J4" s="45">
        <v>12</v>
      </c>
      <c r="K4" s="48">
        <v>13</v>
      </c>
      <c r="L4" s="30">
        <f aca="true" t="shared" si="2" ref="L4:L17">IF(J4=13,1,0)+F4</f>
        <v>1</v>
      </c>
      <c r="M4" s="30">
        <f aca="true" t="shared" si="3" ref="M4:M17">G4+(J4-K4)</f>
        <v>7</v>
      </c>
      <c r="N4" s="28" t="s">
        <v>9</v>
      </c>
      <c r="O4" s="25" t="s">
        <v>10</v>
      </c>
      <c r="P4" s="26">
        <v>13</v>
      </c>
      <c r="Q4" s="47">
        <v>7</v>
      </c>
      <c r="R4" s="25">
        <f aca="true" t="shared" si="4" ref="R4:R17">IF(P4=13,1,0)+L4</f>
        <v>2</v>
      </c>
      <c r="S4" s="25">
        <f aca="true" t="shared" si="5" ref="S4:S17">M4+(P4-Q4)</f>
        <v>13</v>
      </c>
      <c r="T4" s="31" t="s">
        <v>9</v>
      </c>
      <c r="U4" s="29" t="s">
        <v>21</v>
      </c>
      <c r="V4" s="45">
        <v>13</v>
      </c>
      <c r="W4" s="48">
        <v>10</v>
      </c>
      <c r="X4" s="30">
        <f aca="true" t="shared" si="6" ref="X4:X17">IF(V4=13,1,0)+R4</f>
        <v>3</v>
      </c>
      <c r="Y4" s="30">
        <f aca="true" t="shared" si="7" ref="Y4:Y17">S4+(V4-W4)</f>
        <v>16</v>
      </c>
    </row>
    <row r="5" spans="1:25" ht="13.5" customHeight="1">
      <c r="A5" s="5">
        <v>2</v>
      </c>
      <c r="B5" s="28" t="s">
        <v>25</v>
      </c>
      <c r="C5" s="28" t="s">
        <v>22</v>
      </c>
      <c r="D5" s="25">
        <v>13</v>
      </c>
      <c r="E5" s="25">
        <v>4</v>
      </c>
      <c r="F5" s="25">
        <f t="shared" si="0"/>
        <v>1</v>
      </c>
      <c r="G5" s="25">
        <f t="shared" si="1"/>
        <v>9</v>
      </c>
      <c r="H5" s="31" t="s">
        <v>25</v>
      </c>
      <c r="I5" s="31" t="s">
        <v>8</v>
      </c>
      <c r="J5" s="30">
        <v>11</v>
      </c>
      <c r="K5" s="30">
        <v>13</v>
      </c>
      <c r="L5" s="30">
        <f t="shared" si="2"/>
        <v>1</v>
      </c>
      <c r="M5" s="30">
        <f t="shared" si="3"/>
        <v>7</v>
      </c>
      <c r="N5" s="28" t="s">
        <v>25</v>
      </c>
      <c r="O5" s="25" t="s">
        <v>20</v>
      </c>
      <c r="P5" s="25">
        <v>13</v>
      </c>
      <c r="Q5" s="25">
        <v>12</v>
      </c>
      <c r="R5" s="25">
        <f t="shared" si="4"/>
        <v>2</v>
      </c>
      <c r="S5" s="25">
        <f t="shared" si="5"/>
        <v>8</v>
      </c>
      <c r="T5" s="31" t="s">
        <v>25</v>
      </c>
      <c r="U5" s="29" t="s">
        <v>8</v>
      </c>
      <c r="V5" s="30">
        <v>13</v>
      </c>
      <c r="W5" s="30">
        <v>6</v>
      </c>
      <c r="X5" s="30">
        <f t="shared" si="6"/>
        <v>3</v>
      </c>
      <c r="Y5" s="30">
        <f t="shared" si="7"/>
        <v>15</v>
      </c>
    </row>
    <row r="6" spans="1:25" ht="13.5" customHeight="1">
      <c r="A6" s="5">
        <v>3</v>
      </c>
      <c r="B6" s="28" t="s">
        <v>21</v>
      </c>
      <c r="C6" s="28" t="s">
        <v>19</v>
      </c>
      <c r="D6" s="25">
        <v>13</v>
      </c>
      <c r="E6" s="26">
        <v>8</v>
      </c>
      <c r="F6" s="25">
        <f t="shared" si="0"/>
        <v>1</v>
      </c>
      <c r="G6" s="25">
        <f t="shared" si="1"/>
        <v>5</v>
      </c>
      <c r="H6" s="31" t="s">
        <v>21</v>
      </c>
      <c r="I6" s="31" t="s">
        <v>17</v>
      </c>
      <c r="J6" s="30">
        <v>13</v>
      </c>
      <c r="K6" s="45">
        <v>6</v>
      </c>
      <c r="L6" s="30">
        <f t="shared" si="2"/>
        <v>2</v>
      </c>
      <c r="M6" s="30">
        <f t="shared" si="3"/>
        <v>12</v>
      </c>
      <c r="N6" s="28" t="s">
        <v>21</v>
      </c>
      <c r="O6" s="25" t="s">
        <v>8</v>
      </c>
      <c r="P6" s="25">
        <v>13</v>
      </c>
      <c r="Q6" s="26">
        <v>8</v>
      </c>
      <c r="R6" s="25">
        <f t="shared" si="4"/>
        <v>3</v>
      </c>
      <c r="S6" s="25">
        <f t="shared" si="5"/>
        <v>17</v>
      </c>
      <c r="T6" s="31" t="s">
        <v>21</v>
      </c>
      <c r="U6" s="29" t="s">
        <v>9</v>
      </c>
      <c r="V6" s="30">
        <v>10</v>
      </c>
      <c r="W6" s="45">
        <v>13</v>
      </c>
      <c r="X6" s="30">
        <f t="shared" si="6"/>
        <v>3</v>
      </c>
      <c r="Y6" s="30">
        <f t="shared" si="7"/>
        <v>14</v>
      </c>
    </row>
    <row r="7" spans="1:25" ht="13.5" customHeight="1">
      <c r="A7" s="5">
        <v>4</v>
      </c>
      <c r="B7" s="28" t="s">
        <v>20</v>
      </c>
      <c r="C7" s="28" t="s">
        <v>15</v>
      </c>
      <c r="D7" s="25">
        <v>13</v>
      </c>
      <c r="E7" s="25">
        <v>6</v>
      </c>
      <c r="F7" s="25">
        <f t="shared" si="0"/>
        <v>1</v>
      </c>
      <c r="G7" s="25">
        <f t="shared" si="1"/>
        <v>7</v>
      </c>
      <c r="H7" s="31" t="s">
        <v>20</v>
      </c>
      <c r="I7" s="31" t="s">
        <v>9</v>
      </c>
      <c r="J7" s="30">
        <v>13</v>
      </c>
      <c r="K7" s="30">
        <v>12</v>
      </c>
      <c r="L7" s="30">
        <f t="shared" si="2"/>
        <v>2</v>
      </c>
      <c r="M7" s="30">
        <f t="shared" si="3"/>
        <v>8</v>
      </c>
      <c r="N7" s="28" t="s">
        <v>20</v>
      </c>
      <c r="O7" s="25" t="s">
        <v>25</v>
      </c>
      <c r="P7" s="25">
        <v>12</v>
      </c>
      <c r="Q7" s="25">
        <v>13</v>
      </c>
      <c r="R7" s="25">
        <f t="shared" si="4"/>
        <v>2</v>
      </c>
      <c r="S7" s="25">
        <f t="shared" si="5"/>
        <v>7</v>
      </c>
      <c r="T7" s="31" t="s">
        <v>20</v>
      </c>
      <c r="U7" s="29" t="s">
        <v>14</v>
      </c>
      <c r="V7" s="30">
        <v>13</v>
      </c>
      <c r="W7" s="30">
        <v>6</v>
      </c>
      <c r="X7" s="30">
        <f t="shared" si="6"/>
        <v>3</v>
      </c>
      <c r="Y7" s="30">
        <f t="shared" si="7"/>
        <v>14</v>
      </c>
    </row>
    <row r="8" spans="1:25" ht="13.5" customHeight="1">
      <c r="A8" s="5">
        <v>5</v>
      </c>
      <c r="B8" s="28" t="s">
        <v>19</v>
      </c>
      <c r="C8" s="28" t="s">
        <v>21</v>
      </c>
      <c r="D8" s="25">
        <v>8</v>
      </c>
      <c r="E8" s="25">
        <v>13</v>
      </c>
      <c r="F8" s="25">
        <f t="shared" si="0"/>
        <v>0</v>
      </c>
      <c r="G8" s="25">
        <f t="shared" si="1"/>
        <v>-5</v>
      </c>
      <c r="H8" s="31" t="s">
        <v>19</v>
      </c>
      <c r="I8" s="31" t="s">
        <v>15</v>
      </c>
      <c r="J8" s="30">
        <v>13</v>
      </c>
      <c r="K8" s="30">
        <v>11</v>
      </c>
      <c r="L8" s="30">
        <f t="shared" si="2"/>
        <v>1</v>
      </c>
      <c r="M8" s="30">
        <f t="shared" si="3"/>
        <v>-3</v>
      </c>
      <c r="N8" s="28" t="s">
        <v>19</v>
      </c>
      <c r="O8" s="25" t="s">
        <v>11</v>
      </c>
      <c r="P8" s="25">
        <v>9</v>
      </c>
      <c r="Q8" s="25">
        <v>13</v>
      </c>
      <c r="R8" s="25">
        <f t="shared" si="4"/>
        <v>1</v>
      </c>
      <c r="S8" s="25">
        <f t="shared" si="5"/>
        <v>-7</v>
      </c>
      <c r="T8" s="31" t="s">
        <v>19</v>
      </c>
      <c r="U8" s="29" t="s">
        <v>23</v>
      </c>
      <c r="V8" s="30">
        <v>13</v>
      </c>
      <c r="W8" s="30">
        <v>0</v>
      </c>
      <c r="X8" s="30">
        <f t="shared" si="6"/>
        <v>2</v>
      </c>
      <c r="Y8" s="30">
        <f t="shared" si="7"/>
        <v>6</v>
      </c>
    </row>
    <row r="9" spans="1:25" ht="13.5" customHeight="1">
      <c r="A9" s="5">
        <v>6</v>
      </c>
      <c r="B9" s="28" t="s">
        <v>17</v>
      </c>
      <c r="C9" s="28" t="s">
        <v>34</v>
      </c>
      <c r="D9" s="25">
        <v>13</v>
      </c>
      <c r="E9" s="25">
        <v>7</v>
      </c>
      <c r="F9" s="25">
        <f t="shared" si="0"/>
        <v>1</v>
      </c>
      <c r="G9" s="25">
        <f t="shared" si="1"/>
        <v>6</v>
      </c>
      <c r="H9" s="31" t="s">
        <v>17</v>
      </c>
      <c r="I9" s="31" t="s">
        <v>21</v>
      </c>
      <c r="J9" s="30">
        <v>6</v>
      </c>
      <c r="K9" s="30">
        <v>13</v>
      </c>
      <c r="L9" s="30">
        <f t="shared" si="2"/>
        <v>1</v>
      </c>
      <c r="M9" s="30">
        <f t="shared" si="3"/>
        <v>-1</v>
      </c>
      <c r="N9" s="28" t="s">
        <v>17</v>
      </c>
      <c r="O9" s="25" t="s">
        <v>14</v>
      </c>
      <c r="P9" s="25">
        <v>10</v>
      </c>
      <c r="Q9" s="25">
        <v>13</v>
      </c>
      <c r="R9" s="25">
        <f t="shared" si="4"/>
        <v>1</v>
      </c>
      <c r="S9" s="25">
        <f t="shared" si="5"/>
        <v>-4</v>
      </c>
      <c r="T9" s="31" t="s">
        <v>17</v>
      </c>
      <c r="U9" s="29" t="s">
        <v>11</v>
      </c>
      <c r="V9" s="30">
        <v>13</v>
      </c>
      <c r="W9" s="30">
        <v>4</v>
      </c>
      <c r="X9" s="30">
        <f t="shared" si="6"/>
        <v>2</v>
      </c>
      <c r="Y9" s="30">
        <f t="shared" si="7"/>
        <v>5</v>
      </c>
    </row>
    <row r="10" spans="1:25" ht="13.5" customHeight="1">
      <c r="A10" s="5">
        <v>7</v>
      </c>
      <c r="B10" s="28" t="s">
        <v>8</v>
      </c>
      <c r="C10" s="28" t="s">
        <v>33</v>
      </c>
      <c r="D10" s="25">
        <v>13</v>
      </c>
      <c r="E10" s="25">
        <v>0</v>
      </c>
      <c r="F10" s="25">
        <f t="shared" si="0"/>
        <v>1</v>
      </c>
      <c r="G10" s="25">
        <f t="shared" si="1"/>
        <v>13</v>
      </c>
      <c r="H10" s="31" t="s">
        <v>8</v>
      </c>
      <c r="I10" s="31" t="s">
        <v>25</v>
      </c>
      <c r="J10" s="30">
        <v>13</v>
      </c>
      <c r="K10" s="30">
        <v>11</v>
      </c>
      <c r="L10" s="30">
        <f t="shared" si="2"/>
        <v>2</v>
      </c>
      <c r="M10" s="30">
        <f t="shared" si="3"/>
        <v>15</v>
      </c>
      <c r="N10" s="28" t="s">
        <v>8</v>
      </c>
      <c r="O10" s="25" t="s">
        <v>21</v>
      </c>
      <c r="P10" s="25">
        <v>8</v>
      </c>
      <c r="Q10" s="25">
        <v>13</v>
      </c>
      <c r="R10" s="25">
        <f t="shared" si="4"/>
        <v>2</v>
      </c>
      <c r="S10" s="25">
        <f t="shared" si="5"/>
        <v>10</v>
      </c>
      <c r="T10" s="31" t="s">
        <v>8</v>
      </c>
      <c r="U10" s="29" t="s">
        <v>25</v>
      </c>
      <c r="V10" s="30">
        <v>6</v>
      </c>
      <c r="W10" s="30">
        <v>13</v>
      </c>
      <c r="X10" s="30">
        <f t="shared" si="6"/>
        <v>2</v>
      </c>
      <c r="Y10" s="30">
        <f t="shared" si="7"/>
        <v>3</v>
      </c>
    </row>
    <row r="11" spans="1:25" ht="13.5" customHeight="1">
      <c r="A11" s="5">
        <v>8</v>
      </c>
      <c r="B11" s="28" t="s">
        <v>10</v>
      </c>
      <c r="C11" s="28" t="s">
        <v>14</v>
      </c>
      <c r="D11" s="25">
        <v>10</v>
      </c>
      <c r="E11" s="25">
        <v>13</v>
      </c>
      <c r="F11" s="25">
        <f t="shared" si="0"/>
        <v>0</v>
      </c>
      <c r="G11" s="25">
        <f t="shared" si="1"/>
        <v>-3</v>
      </c>
      <c r="H11" s="31" t="s">
        <v>10</v>
      </c>
      <c r="I11" s="31" t="s">
        <v>14</v>
      </c>
      <c r="J11" s="30">
        <v>13</v>
      </c>
      <c r="K11" s="30">
        <v>8</v>
      </c>
      <c r="L11" s="30">
        <f t="shared" si="2"/>
        <v>1</v>
      </c>
      <c r="M11" s="30">
        <f t="shared" si="3"/>
        <v>2</v>
      </c>
      <c r="N11" s="28" t="s">
        <v>10</v>
      </c>
      <c r="O11" s="25" t="s">
        <v>9</v>
      </c>
      <c r="P11" s="25">
        <v>7</v>
      </c>
      <c r="Q11" s="25">
        <v>13</v>
      </c>
      <c r="R11" s="25">
        <f t="shared" si="4"/>
        <v>1</v>
      </c>
      <c r="S11" s="25">
        <f t="shared" si="5"/>
        <v>-4</v>
      </c>
      <c r="T11" s="31" t="s">
        <v>10</v>
      </c>
      <c r="U11" s="29" t="s">
        <v>15</v>
      </c>
      <c r="V11" s="30">
        <v>13</v>
      </c>
      <c r="W11" s="30">
        <v>10</v>
      </c>
      <c r="X11" s="30">
        <f t="shared" si="6"/>
        <v>2</v>
      </c>
      <c r="Y11" s="30">
        <f t="shared" si="7"/>
        <v>-1</v>
      </c>
    </row>
    <row r="12" spans="1:25" ht="13.5" customHeight="1">
      <c r="A12" s="5">
        <v>9</v>
      </c>
      <c r="B12" s="32" t="s">
        <v>14</v>
      </c>
      <c r="C12" s="28" t="s">
        <v>10</v>
      </c>
      <c r="D12" s="25">
        <v>13</v>
      </c>
      <c r="E12" s="25">
        <v>10</v>
      </c>
      <c r="F12" s="25">
        <f t="shared" si="0"/>
        <v>1</v>
      </c>
      <c r="G12" s="25">
        <f t="shared" si="1"/>
        <v>3</v>
      </c>
      <c r="H12" s="41" t="s">
        <v>14</v>
      </c>
      <c r="I12" s="31" t="s">
        <v>10</v>
      </c>
      <c r="J12" s="30">
        <v>8</v>
      </c>
      <c r="K12" s="30">
        <v>13</v>
      </c>
      <c r="L12" s="30">
        <f t="shared" si="2"/>
        <v>1</v>
      </c>
      <c r="M12" s="30">
        <f t="shared" si="3"/>
        <v>-2</v>
      </c>
      <c r="N12" s="32" t="s">
        <v>14</v>
      </c>
      <c r="O12" s="25" t="s">
        <v>17</v>
      </c>
      <c r="P12" s="25">
        <v>13</v>
      </c>
      <c r="Q12" s="25">
        <v>10</v>
      </c>
      <c r="R12" s="25">
        <f t="shared" si="4"/>
        <v>2</v>
      </c>
      <c r="S12" s="25">
        <f t="shared" si="5"/>
        <v>1</v>
      </c>
      <c r="T12" s="41" t="s">
        <v>14</v>
      </c>
      <c r="U12" s="29" t="s">
        <v>20</v>
      </c>
      <c r="V12" s="30">
        <v>6</v>
      </c>
      <c r="W12" s="30">
        <v>13</v>
      </c>
      <c r="X12" s="30">
        <f t="shared" si="6"/>
        <v>2</v>
      </c>
      <c r="Y12" s="30">
        <f t="shared" si="7"/>
        <v>-6</v>
      </c>
    </row>
    <row r="13" spans="1:25" ht="13.5" customHeight="1">
      <c r="A13" s="5">
        <v>10</v>
      </c>
      <c r="B13" s="28" t="s">
        <v>33</v>
      </c>
      <c r="C13" s="28" t="s">
        <v>8</v>
      </c>
      <c r="D13" s="25">
        <v>0</v>
      </c>
      <c r="E13" s="25">
        <v>13</v>
      </c>
      <c r="F13" s="25">
        <f t="shared" si="0"/>
        <v>0</v>
      </c>
      <c r="G13" s="25">
        <f t="shared" si="1"/>
        <v>-13</v>
      </c>
      <c r="H13" s="31" t="s">
        <v>33</v>
      </c>
      <c r="I13" s="31" t="s">
        <v>23</v>
      </c>
      <c r="J13" s="30">
        <v>8</v>
      </c>
      <c r="K13" s="30">
        <v>13</v>
      </c>
      <c r="L13" s="30">
        <f t="shared" si="2"/>
        <v>0</v>
      </c>
      <c r="M13" s="30">
        <f t="shared" si="3"/>
        <v>-18</v>
      </c>
      <c r="N13" s="28" t="s">
        <v>33</v>
      </c>
      <c r="O13" s="25" t="s">
        <v>22</v>
      </c>
      <c r="P13" s="25">
        <v>13</v>
      </c>
      <c r="Q13" s="25">
        <v>8</v>
      </c>
      <c r="R13" s="25">
        <f t="shared" si="4"/>
        <v>1</v>
      </c>
      <c r="S13" s="25">
        <f t="shared" si="5"/>
        <v>-13</v>
      </c>
      <c r="T13" s="31" t="s">
        <v>33</v>
      </c>
      <c r="U13" s="29" t="s">
        <v>22</v>
      </c>
      <c r="V13" s="30">
        <v>13</v>
      </c>
      <c r="W13" s="30">
        <v>8</v>
      </c>
      <c r="X13" s="30">
        <f t="shared" si="6"/>
        <v>2</v>
      </c>
      <c r="Y13" s="30">
        <f t="shared" si="7"/>
        <v>-8</v>
      </c>
    </row>
    <row r="14" spans="1:25" ht="13.5" customHeight="1">
      <c r="A14" s="5">
        <v>11</v>
      </c>
      <c r="B14" s="28" t="s">
        <v>11</v>
      </c>
      <c r="C14" s="28" t="s">
        <v>9</v>
      </c>
      <c r="D14" s="25">
        <v>5</v>
      </c>
      <c r="E14" s="25">
        <v>13</v>
      </c>
      <c r="F14" s="25">
        <f t="shared" si="0"/>
        <v>0</v>
      </c>
      <c r="G14" s="25">
        <f t="shared" si="1"/>
        <v>-8</v>
      </c>
      <c r="H14" s="31" t="s">
        <v>11</v>
      </c>
      <c r="I14" s="31" t="s">
        <v>22</v>
      </c>
      <c r="J14" s="30">
        <v>13</v>
      </c>
      <c r="K14" s="30">
        <v>10</v>
      </c>
      <c r="L14" s="30">
        <f t="shared" si="2"/>
        <v>1</v>
      </c>
      <c r="M14" s="30">
        <f t="shared" si="3"/>
        <v>-5</v>
      </c>
      <c r="N14" s="28" t="s">
        <v>11</v>
      </c>
      <c r="O14" s="25" t="s">
        <v>19</v>
      </c>
      <c r="P14" s="25">
        <v>13</v>
      </c>
      <c r="Q14" s="25">
        <v>9</v>
      </c>
      <c r="R14" s="25">
        <f t="shared" si="4"/>
        <v>2</v>
      </c>
      <c r="S14" s="25">
        <f t="shared" si="5"/>
        <v>-1</v>
      </c>
      <c r="T14" s="31" t="s">
        <v>11</v>
      </c>
      <c r="U14" s="29" t="s">
        <v>17</v>
      </c>
      <c r="V14" s="30">
        <v>4</v>
      </c>
      <c r="W14" s="30">
        <v>13</v>
      </c>
      <c r="X14" s="30">
        <f t="shared" si="6"/>
        <v>2</v>
      </c>
      <c r="Y14" s="30">
        <f t="shared" si="7"/>
        <v>-10</v>
      </c>
    </row>
    <row r="15" spans="1:25" ht="13.5" customHeight="1">
      <c r="A15" s="5">
        <v>12</v>
      </c>
      <c r="B15" s="46" t="s">
        <v>15</v>
      </c>
      <c r="C15" s="28" t="s">
        <v>20</v>
      </c>
      <c r="D15" s="26">
        <v>6</v>
      </c>
      <c r="E15" s="26">
        <v>13</v>
      </c>
      <c r="F15" s="25">
        <f t="shared" si="0"/>
        <v>0</v>
      </c>
      <c r="G15" s="25">
        <f t="shared" si="1"/>
        <v>-7</v>
      </c>
      <c r="H15" s="31" t="s">
        <v>15</v>
      </c>
      <c r="I15" s="31" t="s">
        <v>19</v>
      </c>
      <c r="J15" s="45">
        <v>11</v>
      </c>
      <c r="K15" s="45">
        <v>13</v>
      </c>
      <c r="L15" s="30">
        <f t="shared" si="2"/>
        <v>0</v>
      </c>
      <c r="M15" s="30">
        <f t="shared" si="3"/>
        <v>-9</v>
      </c>
      <c r="N15" s="28" t="s">
        <v>15</v>
      </c>
      <c r="O15" s="25" t="s">
        <v>23</v>
      </c>
      <c r="P15" s="26">
        <v>13</v>
      </c>
      <c r="Q15" s="26">
        <v>10</v>
      </c>
      <c r="R15" s="25">
        <f t="shared" si="4"/>
        <v>1</v>
      </c>
      <c r="S15" s="25">
        <f t="shared" si="5"/>
        <v>-6</v>
      </c>
      <c r="T15" s="31" t="s">
        <v>15</v>
      </c>
      <c r="U15" s="29" t="s">
        <v>10</v>
      </c>
      <c r="V15" s="45">
        <v>10</v>
      </c>
      <c r="W15" s="45">
        <v>13</v>
      </c>
      <c r="X15" s="30">
        <f t="shared" si="6"/>
        <v>1</v>
      </c>
      <c r="Y15" s="30">
        <f t="shared" si="7"/>
        <v>-9</v>
      </c>
    </row>
    <row r="16" spans="1:25" ht="13.5" customHeight="1">
      <c r="A16" s="5">
        <v>13</v>
      </c>
      <c r="B16" s="28" t="s">
        <v>23</v>
      </c>
      <c r="C16" s="28" t="s">
        <v>35</v>
      </c>
      <c r="D16" s="25">
        <v>0</v>
      </c>
      <c r="E16" s="25">
        <v>13</v>
      </c>
      <c r="F16" s="25">
        <f t="shared" si="0"/>
        <v>0</v>
      </c>
      <c r="G16" s="25">
        <f t="shared" si="1"/>
        <v>-13</v>
      </c>
      <c r="H16" s="31" t="s">
        <v>23</v>
      </c>
      <c r="I16" s="31" t="s">
        <v>33</v>
      </c>
      <c r="J16" s="30">
        <v>13</v>
      </c>
      <c r="K16" s="30">
        <v>8</v>
      </c>
      <c r="L16" s="30">
        <f t="shared" si="2"/>
        <v>1</v>
      </c>
      <c r="M16" s="30">
        <f t="shared" si="3"/>
        <v>-8</v>
      </c>
      <c r="N16" s="28" t="s">
        <v>23</v>
      </c>
      <c r="O16" s="25" t="s">
        <v>15</v>
      </c>
      <c r="P16" s="25">
        <v>10</v>
      </c>
      <c r="Q16" s="25">
        <v>13</v>
      </c>
      <c r="R16" s="25">
        <f t="shared" si="4"/>
        <v>1</v>
      </c>
      <c r="S16" s="25">
        <f t="shared" si="5"/>
        <v>-11</v>
      </c>
      <c r="T16" s="31" t="s">
        <v>23</v>
      </c>
      <c r="U16" s="29" t="s">
        <v>19</v>
      </c>
      <c r="V16" s="30">
        <v>0</v>
      </c>
      <c r="W16" s="30">
        <v>13</v>
      </c>
      <c r="X16" s="30">
        <f t="shared" si="6"/>
        <v>1</v>
      </c>
      <c r="Y16" s="30">
        <f t="shared" si="7"/>
        <v>-24</v>
      </c>
    </row>
    <row r="17" spans="1:25" ht="12.75">
      <c r="A17" s="5">
        <v>14</v>
      </c>
      <c r="B17" s="28" t="s">
        <v>22</v>
      </c>
      <c r="C17" s="28" t="s">
        <v>25</v>
      </c>
      <c r="D17" s="25">
        <v>4</v>
      </c>
      <c r="E17" s="25">
        <v>13</v>
      </c>
      <c r="F17" s="25">
        <f t="shared" si="0"/>
        <v>0</v>
      </c>
      <c r="G17" s="25">
        <f t="shared" si="1"/>
        <v>-9</v>
      </c>
      <c r="H17" s="31" t="s">
        <v>22</v>
      </c>
      <c r="I17" s="31" t="s">
        <v>11</v>
      </c>
      <c r="J17" s="30">
        <v>10</v>
      </c>
      <c r="K17" s="30">
        <v>13</v>
      </c>
      <c r="L17" s="30">
        <f t="shared" si="2"/>
        <v>0</v>
      </c>
      <c r="M17" s="30">
        <f t="shared" si="3"/>
        <v>-12</v>
      </c>
      <c r="N17" s="28" t="s">
        <v>22</v>
      </c>
      <c r="O17" s="25" t="s">
        <v>33</v>
      </c>
      <c r="P17" s="25">
        <v>8</v>
      </c>
      <c r="Q17" s="25">
        <v>13</v>
      </c>
      <c r="R17" s="25">
        <f t="shared" si="4"/>
        <v>0</v>
      </c>
      <c r="S17" s="25">
        <f t="shared" si="5"/>
        <v>-17</v>
      </c>
      <c r="T17" s="31" t="s">
        <v>22</v>
      </c>
      <c r="U17" s="29" t="s">
        <v>33</v>
      </c>
      <c r="V17" s="30">
        <v>8</v>
      </c>
      <c r="W17" s="30">
        <v>13</v>
      </c>
      <c r="X17" s="30">
        <f t="shared" si="6"/>
        <v>0</v>
      </c>
      <c r="Y17" s="30">
        <f t="shared" si="7"/>
        <v>-22</v>
      </c>
    </row>
  </sheetData>
  <sheetProtection/>
  <printOptions/>
  <pageMargins left="0.28" right="0.19" top="0.44" bottom="0.38" header="0.3" footer="0.21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2"/>
  <dimension ref="A1:Y13"/>
  <sheetViews>
    <sheetView zoomScalePageLayoutView="0" workbookViewId="0" topLeftCell="A1">
      <selection activeCell="K19" sqref="K19"/>
    </sheetView>
  </sheetViews>
  <sheetFormatPr defaultColWidth="11.421875" defaultRowHeight="12.75"/>
  <cols>
    <col min="1" max="1" width="5.28125" style="0" bestFit="1" customWidth="1"/>
    <col min="2" max="3" width="10.7109375" style="0" customWidth="1"/>
    <col min="4" max="5" width="3.28125" style="0" customWidth="1"/>
    <col min="6" max="6" width="4.8515625" style="0" bestFit="1" customWidth="1"/>
    <col min="7" max="7" width="5.57421875" style="0" bestFit="1" customWidth="1"/>
    <col min="8" max="9" width="10.7109375" style="0" customWidth="1"/>
    <col min="10" max="11" width="3.28125" style="0" customWidth="1"/>
    <col min="12" max="12" width="4.8515625" style="0" bestFit="1" customWidth="1"/>
    <col min="13" max="13" width="5.57421875" style="0" bestFit="1" customWidth="1"/>
    <col min="14" max="15" width="10.7109375" style="0" customWidth="1"/>
    <col min="16" max="17" width="3.28125" style="0" customWidth="1"/>
    <col min="18" max="18" width="4.8515625" style="0" bestFit="1" customWidth="1"/>
    <col min="19" max="19" width="6.8515625" style="0" bestFit="1" customWidth="1"/>
    <col min="20" max="21" width="10.7109375" style="0" customWidth="1"/>
    <col min="22" max="23" width="3.28125" style="0" customWidth="1"/>
    <col min="24" max="24" width="4.8515625" style="0" bestFit="1" customWidth="1"/>
    <col min="25" max="25" width="5.57421875" style="0" bestFit="1" customWidth="1"/>
    <col min="26" max="26" width="2.00390625" style="0" bestFit="1" customWidth="1"/>
    <col min="27" max="27" width="4.57421875" style="0" customWidth="1"/>
  </cols>
  <sheetData>
    <row r="1" spans="1:25" ht="39.75" customHeight="1">
      <c r="A1" s="8" t="s">
        <v>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s="1" customFormat="1" ht="15" customHeight="1">
      <c r="A2" s="40" t="s">
        <v>4</v>
      </c>
      <c r="B2" s="12" t="s">
        <v>12</v>
      </c>
      <c r="C2" s="38"/>
      <c r="D2" s="6"/>
      <c r="E2" s="6"/>
      <c r="F2" s="6"/>
      <c r="G2" s="6"/>
      <c r="H2" s="13" t="s">
        <v>0</v>
      </c>
      <c r="I2" s="2"/>
      <c r="J2" s="2"/>
      <c r="K2" s="2"/>
      <c r="L2" s="2"/>
      <c r="M2" s="3"/>
      <c r="N2" s="12" t="s">
        <v>1</v>
      </c>
      <c r="O2" s="6"/>
      <c r="P2" s="6"/>
      <c r="Q2" s="6"/>
      <c r="R2" s="6"/>
      <c r="S2" s="7"/>
      <c r="T2" s="13" t="s">
        <v>2</v>
      </c>
      <c r="U2" s="2"/>
      <c r="V2" s="2"/>
      <c r="W2" s="2"/>
      <c r="X2" s="2"/>
      <c r="Y2" s="3"/>
    </row>
    <row r="3" spans="1:25" s="1" customFormat="1" ht="15" customHeight="1">
      <c r="A3" s="11"/>
      <c r="B3" s="39"/>
      <c r="C3" s="15" t="s">
        <v>7</v>
      </c>
      <c r="D3" s="21" t="s">
        <v>5</v>
      </c>
      <c r="E3" s="37"/>
      <c r="F3" s="15" t="s">
        <v>6</v>
      </c>
      <c r="G3" s="16" t="s">
        <v>3</v>
      </c>
      <c r="H3" s="36"/>
      <c r="I3" s="17" t="s">
        <v>7</v>
      </c>
      <c r="J3" s="18" t="s">
        <v>5</v>
      </c>
      <c r="K3" s="19"/>
      <c r="L3" s="20" t="s">
        <v>6</v>
      </c>
      <c r="M3" s="20" t="s">
        <v>3</v>
      </c>
      <c r="N3" s="16"/>
      <c r="O3" s="15" t="s">
        <v>7</v>
      </c>
      <c r="P3" s="21" t="s">
        <v>5</v>
      </c>
      <c r="Q3" s="22"/>
      <c r="R3" s="16" t="s">
        <v>6</v>
      </c>
      <c r="S3" s="16" t="s">
        <v>3</v>
      </c>
      <c r="T3" s="36"/>
      <c r="U3" s="17" t="s">
        <v>7</v>
      </c>
      <c r="V3" s="18" t="s">
        <v>5</v>
      </c>
      <c r="W3" s="23"/>
      <c r="X3" s="24" t="s">
        <v>6</v>
      </c>
      <c r="Y3" s="24" t="s">
        <v>3</v>
      </c>
    </row>
    <row r="4" spans="1:25" ht="13.5" customHeight="1">
      <c r="A4" s="5">
        <v>1</v>
      </c>
      <c r="B4" s="28" t="s">
        <v>21</v>
      </c>
      <c r="C4" s="28" t="s">
        <v>25</v>
      </c>
      <c r="D4" s="25">
        <v>13</v>
      </c>
      <c r="E4" s="50">
        <v>5</v>
      </c>
      <c r="F4" s="25">
        <f aca="true" t="shared" si="0" ref="F4:F13">IF(D4=13,1,0)</f>
        <v>1</v>
      </c>
      <c r="G4" s="25">
        <f aca="true" t="shared" si="1" ref="G4:G13">D4-E4</f>
        <v>8</v>
      </c>
      <c r="H4" s="31" t="s">
        <v>21</v>
      </c>
      <c r="I4" s="31" t="s">
        <v>11</v>
      </c>
      <c r="J4" s="30">
        <v>13</v>
      </c>
      <c r="K4" s="51">
        <v>8</v>
      </c>
      <c r="L4" s="30">
        <f aca="true" t="shared" si="2" ref="L4:L13">IF(J4=13,1,0)+F4</f>
        <v>2</v>
      </c>
      <c r="M4" s="30">
        <f aca="true" t="shared" si="3" ref="M4:M13">G4+(J4-K4)</f>
        <v>13</v>
      </c>
      <c r="N4" s="28" t="s">
        <v>21</v>
      </c>
      <c r="O4" s="25" t="s">
        <v>19</v>
      </c>
      <c r="P4" s="25">
        <v>13</v>
      </c>
      <c r="Q4" s="50">
        <v>11</v>
      </c>
      <c r="R4" s="25">
        <f aca="true" t="shared" si="4" ref="R4:R13">IF(P4=13,1,0)+L4</f>
        <v>3</v>
      </c>
      <c r="S4" s="25">
        <f aca="true" t="shared" si="5" ref="S4:S13">M4+(P4-Q4)</f>
        <v>15</v>
      </c>
      <c r="T4" s="31" t="s">
        <v>21</v>
      </c>
      <c r="U4" s="29" t="s">
        <v>19</v>
      </c>
      <c r="V4" s="30">
        <v>13</v>
      </c>
      <c r="W4" s="51">
        <v>11</v>
      </c>
      <c r="X4" s="30">
        <f aca="true" t="shared" si="6" ref="X4:X13">IF(V4=13,1,0)+R4</f>
        <v>4</v>
      </c>
      <c r="Y4" s="30">
        <f aca="true" t="shared" si="7" ref="Y4:Y13">S4+(V4-W4)</f>
        <v>17</v>
      </c>
    </row>
    <row r="5" spans="1:25" ht="13.5" customHeight="1">
      <c r="A5" s="5">
        <v>2</v>
      </c>
      <c r="B5" s="28" t="s">
        <v>20</v>
      </c>
      <c r="C5" s="28" t="s">
        <v>10</v>
      </c>
      <c r="D5" s="25">
        <v>13</v>
      </c>
      <c r="E5" s="25">
        <v>4</v>
      </c>
      <c r="F5" s="25">
        <f t="shared" si="0"/>
        <v>1</v>
      </c>
      <c r="G5" s="25">
        <f t="shared" si="1"/>
        <v>9</v>
      </c>
      <c r="H5" s="31" t="s">
        <v>20</v>
      </c>
      <c r="I5" s="31" t="s">
        <v>19</v>
      </c>
      <c r="J5" s="30">
        <v>7</v>
      </c>
      <c r="K5" s="30">
        <v>13</v>
      </c>
      <c r="L5" s="30">
        <f t="shared" si="2"/>
        <v>1</v>
      </c>
      <c r="M5" s="30">
        <f t="shared" si="3"/>
        <v>3</v>
      </c>
      <c r="N5" s="28" t="s">
        <v>20</v>
      </c>
      <c r="O5" s="25" t="s">
        <v>15</v>
      </c>
      <c r="P5" s="25">
        <v>13</v>
      </c>
      <c r="Q5" s="25">
        <v>5</v>
      </c>
      <c r="R5" s="25">
        <f t="shared" si="4"/>
        <v>2</v>
      </c>
      <c r="S5" s="25">
        <f t="shared" si="5"/>
        <v>11</v>
      </c>
      <c r="T5" s="31" t="s">
        <v>20</v>
      </c>
      <c r="U5" s="29" t="s">
        <v>11</v>
      </c>
      <c r="V5" s="30">
        <v>13</v>
      </c>
      <c r="W5" s="30">
        <v>5</v>
      </c>
      <c r="X5" s="30">
        <f t="shared" si="6"/>
        <v>3</v>
      </c>
      <c r="Y5" s="30">
        <f t="shared" si="7"/>
        <v>19</v>
      </c>
    </row>
    <row r="6" spans="1:25" ht="13.5" customHeight="1">
      <c r="A6" s="5">
        <v>3</v>
      </c>
      <c r="B6" s="28" t="s">
        <v>19</v>
      </c>
      <c r="C6" s="28" t="s">
        <v>33</v>
      </c>
      <c r="D6" s="25">
        <v>13</v>
      </c>
      <c r="E6" s="25">
        <v>4</v>
      </c>
      <c r="F6" s="25">
        <f t="shared" si="0"/>
        <v>1</v>
      </c>
      <c r="G6" s="25">
        <f t="shared" si="1"/>
        <v>9</v>
      </c>
      <c r="H6" s="31" t="s">
        <v>19</v>
      </c>
      <c r="I6" s="31" t="s">
        <v>20</v>
      </c>
      <c r="J6" s="30">
        <v>13</v>
      </c>
      <c r="K6" s="30">
        <v>7</v>
      </c>
      <c r="L6" s="30">
        <f t="shared" si="2"/>
        <v>2</v>
      </c>
      <c r="M6" s="30">
        <f t="shared" si="3"/>
        <v>15</v>
      </c>
      <c r="N6" s="28" t="s">
        <v>19</v>
      </c>
      <c r="O6" s="25" t="s">
        <v>21</v>
      </c>
      <c r="P6" s="25">
        <v>11</v>
      </c>
      <c r="Q6" s="25">
        <v>13</v>
      </c>
      <c r="R6" s="25">
        <f t="shared" si="4"/>
        <v>2</v>
      </c>
      <c r="S6" s="25">
        <f t="shared" si="5"/>
        <v>13</v>
      </c>
      <c r="T6" s="31" t="s">
        <v>19</v>
      </c>
      <c r="U6" s="29" t="s">
        <v>21</v>
      </c>
      <c r="V6" s="30">
        <v>11</v>
      </c>
      <c r="W6" s="30">
        <v>13</v>
      </c>
      <c r="X6" s="30">
        <f t="shared" si="6"/>
        <v>2</v>
      </c>
      <c r="Y6" s="30">
        <f t="shared" si="7"/>
        <v>11</v>
      </c>
    </row>
    <row r="7" spans="1:25" ht="13.5" customHeight="1">
      <c r="A7" s="5">
        <v>4</v>
      </c>
      <c r="B7" s="28" t="s">
        <v>40</v>
      </c>
      <c r="C7" s="28" t="s">
        <v>49</v>
      </c>
      <c r="D7" s="26">
        <v>13</v>
      </c>
      <c r="E7" s="26">
        <v>11</v>
      </c>
      <c r="F7" s="25">
        <f t="shared" si="0"/>
        <v>1</v>
      </c>
      <c r="G7" s="25">
        <f t="shared" si="1"/>
        <v>2</v>
      </c>
      <c r="H7" s="31" t="s">
        <v>40</v>
      </c>
      <c r="I7" s="31" t="s">
        <v>49</v>
      </c>
      <c r="J7" s="45">
        <v>10</v>
      </c>
      <c r="K7" s="45">
        <v>13</v>
      </c>
      <c r="L7" s="30">
        <f t="shared" si="2"/>
        <v>1</v>
      </c>
      <c r="M7" s="30">
        <f t="shared" si="3"/>
        <v>-1</v>
      </c>
      <c r="N7" s="28" t="s">
        <v>40</v>
      </c>
      <c r="O7" s="25" t="s">
        <v>49</v>
      </c>
      <c r="P7" s="26">
        <v>13</v>
      </c>
      <c r="Q7" s="26">
        <v>9</v>
      </c>
      <c r="R7" s="25">
        <f t="shared" si="4"/>
        <v>2</v>
      </c>
      <c r="S7" s="25">
        <f t="shared" si="5"/>
        <v>3</v>
      </c>
      <c r="T7" s="31" t="s">
        <v>40</v>
      </c>
      <c r="U7" s="29" t="s">
        <v>49</v>
      </c>
      <c r="V7" s="45">
        <v>10</v>
      </c>
      <c r="W7" s="45">
        <v>13</v>
      </c>
      <c r="X7" s="30">
        <f t="shared" si="6"/>
        <v>2</v>
      </c>
      <c r="Y7" s="30">
        <f t="shared" si="7"/>
        <v>0</v>
      </c>
    </row>
    <row r="8" spans="1:25" ht="13.5" customHeight="1">
      <c r="A8" s="5">
        <v>5</v>
      </c>
      <c r="B8" s="32" t="s">
        <v>49</v>
      </c>
      <c r="C8" s="28" t="s">
        <v>40</v>
      </c>
      <c r="D8" s="25">
        <v>11</v>
      </c>
      <c r="E8" s="25">
        <v>13</v>
      </c>
      <c r="F8" s="25">
        <f t="shared" si="0"/>
        <v>0</v>
      </c>
      <c r="G8" s="25">
        <f t="shared" si="1"/>
        <v>-2</v>
      </c>
      <c r="H8" s="41" t="s">
        <v>49</v>
      </c>
      <c r="I8" s="31" t="s">
        <v>40</v>
      </c>
      <c r="J8" s="30">
        <v>13</v>
      </c>
      <c r="K8" s="30">
        <v>10</v>
      </c>
      <c r="L8" s="30">
        <f t="shared" si="2"/>
        <v>1</v>
      </c>
      <c r="M8" s="30">
        <f t="shared" si="3"/>
        <v>1</v>
      </c>
      <c r="N8" s="32" t="s">
        <v>49</v>
      </c>
      <c r="O8" s="25" t="s">
        <v>40</v>
      </c>
      <c r="P8" s="25">
        <v>9</v>
      </c>
      <c r="Q8" s="25">
        <v>13</v>
      </c>
      <c r="R8" s="25">
        <f t="shared" si="4"/>
        <v>1</v>
      </c>
      <c r="S8" s="25">
        <f t="shared" si="5"/>
        <v>-3</v>
      </c>
      <c r="T8" s="41" t="s">
        <v>49</v>
      </c>
      <c r="U8" s="29" t="s">
        <v>40</v>
      </c>
      <c r="V8" s="30">
        <v>13</v>
      </c>
      <c r="W8" s="30">
        <v>10</v>
      </c>
      <c r="X8" s="30">
        <f t="shared" si="6"/>
        <v>2</v>
      </c>
      <c r="Y8" s="30">
        <f t="shared" si="7"/>
        <v>0</v>
      </c>
    </row>
    <row r="9" spans="1:25" ht="13.5" customHeight="1">
      <c r="A9" s="5">
        <v>6</v>
      </c>
      <c r="B9" s="28" t="s">
        <v>11</v>
      </c>
      <c r="C9" s="28" t="s">
        <v>15</v>
      </c>
      <c r="D9" s="25">
        <v>13</v>
      </c>
      <c r="E9" s="25">
        <v>11</v>
      </c>
      <c r="F9" s="25">
        <f t="shared" si="0"/>
        <v>1</v>
      </c>
      <c r="G9" s="25">
        <f t="shared" si="1"/>
        <v>2</v>
      </c>
      <c r="H9" s="31" t="s">
        <v>11</v>
      </c>
      <c r="I9" s="31" t="s">
        <v>21</v>
      </c>
      <c r="J9" s="30">
        <v>8</v>
      </c>
      <c r="K9" s="30">
        <v>13</v>
      </c>
      <c r="L9" s="30">
        <f t="shared" si="2"/>
        <v>1</v>
      </c>
      <c r="M9" s="30">
        <f t="shared" si="3"/>
        <v>-3</v>
      </c>
      <c r="N9" s="28" t="s">
        <v>11</v>
      </c>
      <c r="O9" s="25" t="s">
        <v>10</v>
      </c>
      <c r="P9" s="25">
        <v>13</v>
      </c>
      <c r="Q9" s="25">
        <v>6</v>
      </c>
      <c r="R9" s="25">
        <f t="shared" si="4"/>
        <v>2</v>
      </c>
      <c r="S9" s="25">
        <f t="shared" si="5"/>
        <v>4</v>
      </c>
      <c r="T9" s="31" t="s">
        <v>11</v>
      </c>
      <c r="U9" s="29" t="s">
        <v>20</v>
      </c>
      <c r="V9" s="30">
        <v>5</v>
      </c>
      <c r="W9" s="30">
        <v>13</v>
      </c>
      <c r="X9" s="30">
        <f t="shared" si="6"/>
        <v>2</v>
      </c>
      <c r="Y9" s="30">
        <f t="shared" si="7"/>
        <v>-4</v>
      </c>
    </row>
    <row r="10" spans="1:25" ht="12.75">
      <c r="A10" s="5">
        <v>7</v>
      </c>
      <c r="B10" s="28" t="s">
        <v>25</v>
      </c>
      <c r="C10" s="28" t="s">
        <v>21</v>
      </c>
      <c r="D10" s="25">
        <v>5</v>
      </c>
      <c r="E10" s="25">
        <v>13</v>
      </c>
      <c r="F10" s="25">
        <f t="shared" si="0"/>
        <v>0</v>
      </c>
      <c r="G10" s="25">
        <f t="shared" si="1"/>
        <v>-8</v>
      </c>
      <c r="H10" s="31" t="s">
        <v>39</v>
      </c>
      <c r="I10" s="31" t="s">
        <v>15</v>
      </c>
      <c r="J10" s="30">
        <v>7</v>
      </c>
      <c r="K10" s="30">
        <v>13</v>
      </c>
      <c r="L10" s="30">
        <f t="shared" si="2"/>
        <v>0</v>
      </c>
      <c r="M10" s="30">
        <f t="shared" si="3"/>
        <v>-14</v>
      </c>
      <c r="N10" s="28" t="s">
        <v>25</v>
      </c>
      <c r="O10" s="25" t="s">
        <v>33</v>
      </c>
      <c r="P10" s="25">
        <v>13</v>
      </c>
      <c r="Q10" s="25">
        <v>9</v>
      </c>
      <c r="R10" s="25">
        <f t="shared" si="4"/>
        <v>1</v>
      </c>
      <c r="S10" s="25">
        <f t="shared" si="5"/>
        <v>-10</v>
      </c>
      <c r="T10" s="31" t="s">
        <v>25</v>
      </c>
      <c r="U10" s="29" t="s">
        <v>15</v>
      </c>
      <c r="V10" s="30">
        <v>13</v>
      </c>
      <c r="W10" s="30">
        <v>10</v>
      </c>
      <c r="X10" s="30">
        <f t="shared" si="6"/>
        <v>2</v>
      </c>
      <c r="Y10" s="30">
        <f t="shared" si="7"/>
        <v>-7</v>
      </c>
    </row>
    <row r="11" spans="1:25" ht="12.75">
      <c r="A11" s="5">
        <v>8</v>
      </c>
      <c r="B11" s="28" t="s">
        <v>10</v>
      </c>
      <c r="C11" s="28" t="s">
        <v>20</v>
      </c>
      <c r="D11" s="25">
        <v>4</v>
      </c>
      <c r="E11" s="25">
        <v>13</v>
      </c>
      <c r="F11" s="25">
        <f t="shared" si="0"/>
        <v>0</v>
      </c>
      <c r="G11" s="25">
        <f t="shared" si="1"/>
        <v>-9</v>
      </c>
      <c r="H11" s="31" t="s">
        <v>10</v>
      </c>
      <c r="I11" s="31" t="s">
        <v>33</v>
      </c>
      <c r="J11" s="30">
        <v>13</v>
      </c>
      <c r="K11" s="30">
        <v>12</v>
      </c>
      <c r="L11" s="30">
        <f t="shared" si="2"/>
        <v>1</v>
      </c>
      <c r="M11" s="30">
        <f t="shared" si="3"/>
        <v>-8</v>
      </c>
      <c r="N11" s="28" t="s">
        <v>10</v>
      </c>
      <c r="O11" s="25" t="s">
        <v>11</v>
      </c>
      <c r="P11" s="25">
        <v>6</v>
      </c>
      <c r="Q11" s="25">
        <v>13</v>
      </c>
      <c r="R11" s="25">
        <f t="shared" si="4"/>
        <v>1</v>
      </c>
      <c r="S11" s="25">
        <f t="shared" si="5"/>
        <v>-15</v>
      </c>
      <c r="T11" s="31" t="s">
        <v>10</v>
      </c>
      <c r="U11" s="29" t="s">
        <v>33</v>
      </c>
      <c r="V11" s="30">
        <v>13</v>
      </c>
      <c r="W11" s="30">
        <v>5</v>
      </c>
      <c r="X11" s="30">
        <f t="shared" si="6"/>
        <v>2</v>
      </c>
      <c r="Y11" s="30">
        <f t="shared" si="7"/>
        <v>-7</v>
      </c>
    </row>
    <row r="12" spans="1:25" ht="12.75">
      <c r="A12" s="5">
        <v>9</v>
      </c>
      <c r="B12" s="42" t="s">
        <v>15</v>
      </c>
      <c r="C12" s="28" t="s">
        <v>11</v>
      </c>
      <c r="D12" s="26">
        <v>11</v>
      </c>
      <c r="E12" s="26">
        <v>13</v>
      </c>
      <c r="F12" s="25">
        <f t="shared" si="0"/>
        <v>0</v>
      </c>
      <c r="G12" s="25">
        <f t="shared" si="1"/>
        <v>-2</v>
      </c>
      <c r="H12" s="31" t="s">
        <v>15</v>
      </c>
      <c r="I12" s="31" t="s">
        <v>25</v>
      </c>
      <c r="J12" s="45">
        <v>13</v>
      </c>
      <c r="K12" s="45">
        <v>7</v>
      </c>
      <c r="L12" s="30">
        <f t="shared" si="2"/>
        <v>1</v>
      </c>
      <c r="M12" s="30">
        <f t="shared" si="3"/>
        <v>4</v>
      </c>
      <c r="N12" s="28" t="s">
        <v>15</v>
      </c>
      <c r="O12" s="25" t="s">
        <v>20</v>
      </c>
      <c r="P12" s="26">
        <v>5</v>
      </c>
      <c r="Q12" s="26">
        <v>13</v>
      </c>
      <c r="R12" s="25">
        <f t="shared" si="4"/>
        <v>1</v>
      </c>
      <c r="S12" s="25">
        <f t="shared" si="5"/>
        <v>-4</v>
      </c>
      <c r="T12" s="31" t="s">
        <v>15</v>
      </c>
      <c r="U12" s="29" t="s">
        <v>25</v>
      </c>
      <c r="V12" s="45">
        <v>10</v>
      </c>
      <c r="W12" s="45">
        <v>13</v>
      </c>
      <c r="X12" s="30">
        <f t="shared" si="6"/>
        <v>1</v>
      </c>
      <c r="Y12" s="30">
        <f t="shared" si="7"/>
        <v>-7</v>
      </c>
    </row>
    <row r="13" spans="1:25" ht="12.75">
      <c r="A13" s="5">
        <v>10</v>
      </c>
      <c r="B13" s="28" t="s">
        <v>33</v>
      </c>
      <c r="C13" s="28" t="s">
        <v>19</v>
      </c>
      <c r="D13" s="25">
        <v>4</v>
      </c>
      <c r="E13" s="25">
        <v>13</v>
      </c>
      <c r="F13" s="25">
        <f t="shared" si="0"/>
        <v>0</v>
      </c>
      <c r="G13" s="25">
        <f t="shared" si="1"/>
        <v>-9</v>
      </c>
      <c r="H13" s="31" t="s">
        <v>33</v>
      </c>
      <c r="I13" s="31" t="s">
        <v>10</v>
      </c>
      <c r="J13" s="30">
        <v>12</v>
      </c>
      <c r="K13" s="30">
        <v>13</v>
      </c>
      <c r="L13" s="30">
        <f t="shared" si="2"/>
        <v>0</v>
      </c>
      <c r="M13" s="30">
        <f t="shared" si="3"/>
        <v>-10</v>
      </c>
      <c r="N13" s="28" t="s">
        <v>33</v>
      </c>
      <c r="O13" s="25" t="s">
        <v>25</v>
      </c>
      <c r="P13" s="25">
        <v>9</v>
      </c>
      <c r="Q13" s="25">
        <v>13</v>
      </c>
      <c r="R13" s="25">
        <f t="shared" si="4"/>
        <v>0</v>
      </c>
      <c r="S13" s="25">
        <f t="shared" si="5"/>
        <v>-14</v>
      </c>
      <c r="T13" s="31" t="s">
        <v>33</v>
      </c>
      <c r="U13" s="29" t="s">
        <v>10</v>
      </c>
      <c r="V13" s="30">
        <v>5</v>
      </c>
      <c r="W13" s="30">
        <v>13</v>
      </c>
      <c r="X13" s="30">
        <f t="shared" si="6"/>
        <v>0</v>
      </c>
      <c r="Y13" s="30">
        <f t="shared" si="7"/>
        <v>-22</v>
      </c>
    </row>
  </sheetData>
  <sheetProtection/>
  <printOptions/>
  <pageMargins left="0.28" right="0.19" top="0.44" bottom="0.38" header="0.3" footer="0.21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D20"/>
  <sheetViews>
    <sheetView tabSelected="1" zoomScale="200" zoomScaleNormal="200" zoomScalePageLayoutView="0" workbookViewId="0" topLeftCell="A2">
      <selection activeCell="B3" sqref="B3"/>
    </sheetView>
  </sheetViews>
  <sheetFormatPr defaultColWidth="11.421875" defaultRowHeight="12.75"/>
  <cols>
    <col min="1" max="1" width="5.28125" style="0" bestFit="1" customWidth="1"/>
    <col min="2" max="2" width="11.00390625" style="0" customWidth="1"/>
    <col min="3" max="3" width="9.140625" style="0" customWidth="1"/>
    <col min="4" max="4" width="8.57421875" style="0" bestFit="1" customWidth="1"/>
    <col min="5" max="5" width="12.421875" style="0" customWidth="1"/>
  </cols>
  <sheetData>
    <row r="1" spans="1:4" ht="39.75" customHeight="1">
      <c r="A1" s="33" t="s">
        <v>13</v>
      </c>
      <c r="B1" s="34"/>
      <c r="C1" s="34"/>
      <c r="D1" s="35"/>
    </row>
    <row r="2" spans="1:4" ht="15" customHeight="1">
      <c r="A2" s="4" t="s">
        <v>4</v>
      </c>
      <c r="B2" s="4"/>
      <c r="C2" s="6"/>
      <c r="D2" s="7"/>
    </row>
    <row r="3" spans="1:4" s="1" customFormat="1" ht="15" customHeight="1">
      <c r="A3" s="11"/>
      <c r="B3" s="14"/>
      <c r="C3" s="15" t="s">
        <v>6</v>
      </c>
      <c r="D3" s="16" t="s">
        <v>3</v>
      </c>
    </row>
    <row r="4" spans="1:4" ht="13.5" customHeight="1">
      <c r="A4" s="5">
        <v>1</v>
      </c>
      <c r="B4" s="31" t="s">
        <v>21</v>
      </c>
      <c r="C4" s="25">
        <f>Februar2012!X6+März2012!X5+April2012!X7+Mai2012!X12+Juni2012!X9+Juli2012!X10+August2012!X5+September2012!X4+Oktober2012!X6+November2012!X4</f>
        <v>27</v>
      </c>
      <c r="D4" s="25">
        <f>Februar2012!Y6+März2012!Y5+April2012!Y7+Mai2012!Y12+Juni2012!Y9+Juli2012!Y10+August2012!Y5+September2012!Y4+Oktober2012!Y6+November2012!Y4</f>
        <v>102</v>
      </c>
    </row>
    <row r="5" spans="1:4" ht="13.5" customHeight="1">
      <c r="A5" s="5">
        <v>2</v>
      </c>
      <c r="B5" s="31" t="s">
        <v>11</v>
      </c>
      <c r="C5" s="25">
        <f>Februar2012!X14+März2012!X8+April2012!X10+Mai2012!X9+Juni2012!X4+Juli2012!X7+August2012!X6+September2012!X11+Oktober2012!X5+November2012!X9</f>
        <v>24</v>
      </c>
      <c r="D5" s="25">
        <f>Februar2012!Y14+März2012!Y8+April2012!Y10+Mai2012!Y9+Juni2012!Y4+Juli2012!Y7+August2012!Y6+September2012!Y11+Oktober2012!Y5+November2012!Y9</f>
        <v>47</v>
      </c>
    </row>
    <row r="6" spans="1:4" ht="13.5" customHeight="1">
      <c r="A6" s="5">
        <v>3</v>
      </c>
      <c r="B6" s="27" t="s">
        <v>15</v>
      </c>
      <c r="C6" s="25">
        <f>Februar2012!X15+März2012!X7+April2012!X8+Mai2012!X4+Juni2012!X6+Juli2012!X12+August2012!X10+September2012!X6+Oktober2012!X8+November2012!X12</f>
        <v>23</v>
      </c>
      <c r="D6" s="25">
        <f>Februar2012!Y15+März2012!Y7+April2012!Y8+Mai2012!Y4+Juni2012!Y6+Juli2012!Y12+August2012!Y10+September2012!Y6+Oktober2012!Y8+November2012!Y12</f>
        <v>56</v>
      </c>
    </row>
    <row r="7" spans="1:4" ht="13.5" customHeight="1">
      <c r="A7" s="5">
        <v>4</v>
      </c>
      <c r="B7" s="31" t="s">
        <v>19</v>
      </c>
      <c r="C7" s="25">
        <f>Februar2012!X8+März2012!X10+April2012!X9+Juli2012!X4+August2012!X7+September2012!X5+Oktober2012!X4+November2012!X6</f>
        <v>22</v>
      </c>
      <c r="D7" s="25">
        <f>Februar2012!Y8+März2012!Y10+April2012!Y19+Juli2012!Y4+August2012!Y7+September2012!Y5+Oktober2012!Y4+November2012!Y6</f>
        <v>89</v>
      </c>
    </row>
    <row r="8" spans="1:4" ht="13.5" customHeight="1">
      <c r="A8" s="5">
        <v>5</v>
      </c>
      <c r="B8" s="31" t="s">
        <v>8</v>
      </c>
      <c r="C8" s="25">
        <f>Februar2012!X10+März2012!X9+April2012!X4+Mai2012!X8+Juni2012!X5+Juli2012!X8+August2012!X17+September2012!X13+Oktober2012!X11</f>
        <v>21</v>
      </c>
      <c r="D8" s="25">
        <f>Februar2012!Y10+März2012!Y9+April2012!Y4+Mai2012!Y8+Juni2012!Y5+Juli2012!Y8+August2012!Y17+September2012!Y13+Oktober2012!Y11</f>
        <v>28</v>
      </c>
    </row>
    <row r="9" spans="1:4" ht="13.5" customHeight="1">
      <c r="A9" s="5">
        <v>6</v>
      </c>
      <c r="B9" s="31" t="s">
        <v>20</v>
      </c>
      <c r="C9" s="25">
        <f>Februar2012!X7+März2012!X6+April2012!X13+Juni2012!X7+Juli2012!X6+August2012!X12+September2012!X15+November2012!X5</f>
        <v>19</v>
      </c>
      <c r="D9" s="25">
        <f>Februar2012!Y7+März2012!Y6+April2012!Y13+Juni2012!Y7+Juli2012!Y6+August2012!Y12+September2012!Y15+November2012!Y5</f>
        <v>46</v>
      </c>
    </row>
    <row r="10" spans="1:4" ht="13.5" customHeight="1">
      <c r="A10" s="5">
        <v>7</v>
      </c>
      <c r="B10" s="31" t="s">
        <v>9</v>
      </c>
      <c r="C10" s="25">
        <f>Februar2012!X4+März2012!X4+April2012!X12+Mai2012!X7+Juni2012!X8+Juli2012!X15+August2012!X9+September2012!X8+Oktober2012!X9</f>
        <v>18</v>
      </c>
      <c r="D10" s="25">
        <f>Februar2012!Y4+März2012!Y4+April2012!Y12+Mai2012!Y7+Juni2012!Y8+Juli2012!Y15+August2012!Y9+September2012!Y8+Oktober2012!Y9</f>
        <v>77</v>
      </c>
    </row>
    <row r="11" spans="1:4" ht="13.5" customHeight="1">
      <c r="A11" s="5">
        <v>8</v>
      </c>
      <c r="B11" s="31" t="s">
        <v>14</v>
      </c>
      <c r="C11" s="25">
        <f>Februar2012!X12+April2012!X5+Mai2012!X5+Juli2012!X5+August2012!X4+Oktober2012!X7</f>
        <v>18</v>
      </c>
      <c r="D11" s="25">
        <f>Februar2012!Y12+April2012!Y5+Mai2012!Y5+Juli2012!Y5+August2012!Y4+Oktober2012!Y7</f>
        <v>62</v>
      </c>
    </row>
    <row r="12" spans="1:4" ht="13.5" customHeight="1">
      <c r="A12" s="5">
        <v>9</v>
      </c>
      <c r="B12" s="31" t="s">
        <v>23</v>
      </c>
      <c r="C12" s="25">
        <f>Februar2012!X16+März2012!X11+April2012!X6+Mai2012!X11+Juni2012!X10+Juli2012!X16+August2012!X14+September2012!X12</f>
        <v>15</v>
      </c>
      <c r="D12" s="25">
        <f>Februar2012!Y16+März2012!Y11+April2012!Y6+Mai2012!Y11+Juni2012!Y10+Juli2012!Y16+August2012!Y14+September2012!Y12</f>
        <v>-66</v>
      </c>
    </row>
    <row r="13" spans="1:4" ht="13.5" customHeight="1">
      <c r="A13" s="5">
        <v>10</v>
      </c>
      <c r="B13" s="31" t="s">
        <v>10</v>
      </c>
      <c r="C13" s="25">
        <f>Februar2012!X11+März2012!X13+April2012!X14+Mai2012!X13+Juni2012!X11+Juli2012!X19+August2012!X16+September2012!X9+Oktober2012!X16+November2012!X11</f>
        <v>13</v>
      </c>
      <c r="D13" s="25">
        <f>Februar2012!Y11+März2012!Y13+April2012!Y14+Mai2012!Y13+Juni2012!Y11+Juli2012!Y19+August2012!Y16+September2012!Y9+Oktober2012!Y16+November2012!Y11</f>
        <v>-103</v>
      </c>
    </row>
    <row r="14" spans="1:4" ht="13.5" customHeight="1">
      <c r="A14" s="5">
        <v>11</v>
      </c>
      <c r="B14" s="31" t="s">
        <v>25</v>
      </c>
      <c r="C14" s="25">
        <f>Februar2012!X5+März2012!X14+April2012!X15+Juni2012!X15+Juli2012!X9+August2012!X18+September2012!X14+Oktober2012!X14+November2012!X10</f>
        <v>12</v>
      </c>
      <c r="D14" s="25">
        <f>Februar2012!Y5+März2012!Y14+April2012!Y15+Juni2012!Y15+Juli2012!Y9+August2012!Y18+September2012!Y14+Oktober2012!Y14+November2012!Y10</f>
        <v>-76</v>
      </c>
    </row>
    <row r="15" spans="1:4" ht="13.5" customHeight="1">
      <c r="A15" s="5">
        <v>12</v>
      </c>
      <c r="B15" s="31" t="s">
        <v>26</v>
      </c>
      <c r="C15" s="25">
        <f>April2012!X11+Mai2012!X13+Juni2012!X13+Juli2012!X17+August2012!X11+September2012!X7+Oktober2012!X15</f>
        <v>11</v>
      </c>
      <c r="D15" s="25">
        <f>April2012!Y11+Mai2012!Y13+Juni2012!Y13+Juli2012!Y17+August2012!Y11+September2012!Y7+Oktober2012!Y15</f>
        <v>-42</v>
      </c>
    </row>
    <row r="16" spans="1:4" ht="13.5" customHeight="1">
      <c r="A16" s="5">
        <v>13</v>
      </c>
      <c r="B16" s="31" t="s">
        <v>24</v>
      </c>
      <c r="C16" s="25">
        <f>März2012!X12+Mai2012!X10+Juni2012!X12+August2012!X13+September2012!X10</f>
        <v>8</v>
      </c>
      <c r="D16" s="25">
        <f>März2012!Y12+Mai2012!Y10+Juni2012!Y12+August2012!Y13+September2012!Y10</f>
        <v>-21</v>
      </c>
    </row>
    <row r="17" spans="1:4" ht="13.5" customHeight="1">
      <c r="A17" s="5">
        <v>14</v>
      </c>
      <c r="B17" s="31" t="s">
        <v>17</v>
      </c>
      <c r="C17" s="25">
        <f>Februar2012!X9+Juli2012!X13+August2012!X15+Oktober2012!X10</f>
        <v>7</v>
      </c>
      <c r="D17" s="25">
        <f>Februar2012!Y9+Juli2012!Y13+August2012!Y15+Oktober2012!Y10</f>
        <v>-7</v>
      </c>
    </row>
    <row r="18" spans="1:4" ht="13.5" customHeight="1">
      <c r="A18" s="5">
        <v>15</v>
      </c>
      <c r="B18" s="31" t="s">
        <v>22</v>
      </c>
      <c r="C18" s="25">
        <f>Februar2012!X17+Juli2012!X18</f>
        <v>1</v>
      </c>
      <c r="D18" s="25">
        <f>Februar2012!Y17+Juli2012!Y18</f>
        <v>-44</v>
      </c>
    </row>
    <row r="19" spans="1:4" ht="12.75">
      <c r="A19" s="5">
        <v>16</v>
      </c>
      <c r="B19" s="31" t="s">
        <v>16</v>
      </c>
      <c r="C19" s="25">
        <v>0</v>
      </c>
      <c r="D19" s="25">
        <v>0</v>
      </c>
    </row>
    <row r="20" spans="1:4" ht="12.75">
      <c r="A20" s="5">
        <v>17</v>
      </c>
      <c r="B20" s="31" t="s">
        <v>18</v>
      </c>
      <c r="C20" s="25">
        <v>0</v>
      </c>
      <c r="D20" s="25">
        <v>0</v>
      </c>
    </row>
  </sheetData>
  <sheetProtection/>
  <printOptions/>
  <pageMargins left="0.28" right="0.19" top="0.44" bottom="0.38" header="0.3" footer="0.2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4"/>
  <sheetViews>
    <sheetView zoomScalePageLayoutView="0" workbookViewId="0" topLeftCell="A1">
      <selection activeCell="A12" sqref="A12:IV12"/>
    </sheetView>
  </sheetViews>
  <sheetFormatPr defaultColWidth="11.421875" defaultRowHeight="12.75"/>
  <cols>
    <col min="1" max="1" width="5.28125" style="0" bestFit="1" customWidth="1"/>
    <col min="2" max="3" width="10.7109375" style="0" customWidth="1"/>
    <col min="4" max="5" width="3.28125" style="0" customWidth="1"/>
    <col min="6" max="6" width="4.8515625" style="0" bestFit="1" customWidth="1"/>
    <col min="7" max="7" width="5.57421875" style="0" bestFit="1" customWidth="1"/>
    <col min="8" max="9" width="10.7109375" style="0" customWidth="1"/>
    <col min="10" max="11" width="3.28125" style="0" customWidth="1"/>
    <col min="12" max="12" width="4.8515625" style="0" bestFit="1" customWidth="1"/>
    <col min="13" max="13" width="5.57421875" style="0" bestFit="1" customWidth="1"/>
    <col min="14" max="15" width="10.7109375" style="0" customWidth="1"/>
    <col min="16" max="17" width="3.28125" style="0" customWidth="1"/>
    <col min="18" max="18" width="4.8515625" style="0" bestFit="1" customWidth="1"/>
    <col min="19" max="19" width="6.8515625" style="0" bestFit="1" customWidth="1"/>
    <col min="20" max="21" width="10.7109375" style="0" customWidth="1"/>
    <col min="22" max="23" width="3.28125" style="0" customWidth="1"/>
    <col min="24" max="24" width="4.8515625" style="0" bestFit="1" customWidth="1"/>
    <col min="25" max="25" width="5.57421875" style="0" bestFit="1" customWidth="1"/>
    <col min="26" max="26" width="2.00390625" style="0" bestFit="1" customWidth="1"/>
  </cols>
  <sheetData>
    <row r="1" spans="1:25" ht="39.75" customHeight="1">
      <c r="A1" s="8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s="1" customFormat="1" ht="15" customHeight="1">
      <c r="A2" s="40" t="s">
        <v>4</v>
      </c>
      <c r="B2" s="12" t="s">
        <v>12</v>
      </c>
      <c r="C2" s="38"/>
      <c r="D2" s="6"/>
      <c r="E2" s="6"/>
      <c r="F2" s="6"/>
      <c r="G2" s="6"/>
      <c r="H2" s="13" t="s">
        <v>0</v>
      </c>
      <c r="I2" s="2"/>
      <c r="J2" s="2"/>
      <c r="K2" s="2"/>
      <c r="L2" s="2"/>
      <c r="M2" s="3"/>
      <c r="N2" s="12" t="s">
        <v>1</v>
      </c>
      <c r="O2" s="6"/>
      <c r="P2" s="6"/>
      <c r="Q2" s="6"/>
      <c r="R2" s="6"/>
      <c r="S2" s="7"/>
      <c r="T2" s="13" t="s">
        <v>2</v>
      </c>
      <c r="U2" s="2"/>
      <c r="V2" s="2"/>
      <c r="W2" s="2"/>
      <c r="X2" s="2"/>
      <c r="Y2" s="3"/>
    </row>
    <row r="3" spans="1:25" s="1" customFormat="1" ht="15" customHeight="1">
      <c r="A3" s="11"/>
      <c r="B3" s="39"/>
      <c r="C3" s="15" t="s">
        <v>7</v>
      </c>
      <c r="D3" s="21" t="s">
        <v>5</v>
      </c>
      <c r="E3" s="37"/>
      <c r="F3" s="15" t="s">
        <v>6</v>
      </c>
      <c r="G3" s="16" t="s">
        <v>3</v>
      </c>
      <c r="H3" s="36"/>
      <c r="I3" s="17" t="s">
        <v>7</v>
      </c>
      <c r="J3" s="18" t="s">
        <v>5</v>
      </c>
      <c r="K3" s="19"/>
      <c r="L3" s="20" t="s">
        <v>6</v>
      </c>
      <c r="M3" s="20" t="s">
        <v>3</v>
      </c>
      <c r="N3" s="16"/>
      <c r="O3" s="15" t="s">
        <v>7</v>
      </c>
      <c r="P3" s="21" t="s">
        <v>5</v>
      </c>
      <c r="Q3" s="22"/>
      <c r="R3" s="16" t="s">
        <v>6</v>
      </c>
      <c r="S3" s="16" t="s">
        <v>3</v>
      </c>
      <c r="T3" s="36"/>
      <c r="U3" s="17" t="s">
        <v>7</v>
      </c>
      <c r="V3" s="18" t="s">
        <v>5</v>
      </c>
      <c r="W3" s="23"/>
      <c r="X3" s="24" t="s">
        <v>6</v>
      </c>
      <c r="Y3" s="24" t="s">
        <v>3</v>
      </c>
    </row>
    <row r="4" spans="1:25" ht="13.5" customHeight="1">
      <c r="A4" s="5">
        <v>1</v>
      </c>
      <c r="B4" s="28" t="s">
        <v>9</v>
      </c>
      <c r="C4" s="28" t="s">
        <v>19</v>
      </c>
      <c r="D4" s="26">
        <v>13</v>
      </c>
      <c r="E4" s="47">
        <v>0</v>
      </c>
      <c r="F4" s="25">
        <f aca="true" t="shared" si="0" ref="F4:F14">IF(D4=13,1,0)</f>
        <v>1</v>
      </c>
      <c r="G4" s="25">
        <f aca="true" t="shared" si="1" ref="G4:G14">D4-E4</f>
        <v>13</v>
      </c>
      <c r="H4" s="31" t="s">
        <v>9</v>
      </c>
      <c r="I4" s="31" t="s">
        <v>24</v>
      </c>
      <c r="J4" s="45">
        <v>13</v>
      </c>
      <c r="K4" s="48">
        <v>6</v>
      </c>
      <c r="L4" s="30">
        <f aca="true" t="shared" si="2" ref="L4:L14">IF(J4=13,1,0)+F4</f>
        <v>2</v>
      </c>
      <c r="M4" s="30">
        <f aca="true" t="shared" si="3" ref="M4:M14">G4+(J4-K4)</f>
        <v>20</v>
      </c>
      <c r="N4" s="28" t="s">
        <v>9</v>
      </c>
      <c r="O4" s="25" t="s">
        <v>20</v>
      </c>
      <c r="P4" s="26">
        <v>11</v>
      </c>
      <c r="Q4" s="47">
        <v>13</v>
      </c>
      <c r="R4" s="25">
        <f aca="true" t="shared" si="4" ref="R4:R14">IF(P4=13,1,0)+L4</f>
        <v>2</v>
      </c>
      <c r="S4" s="25">
        <f aca="true" t="shared" si="5" ref="S4:S14">M4+(P4-Q4)</f>
        <v>18</v>
      </c>
      <c r="T4" s="31" t="s">
        <v>9</v>
      </c>
      <c r="U4" s="29" t="s">
        <v>20</v>
      </c>
      <c r="V4" s="45">
        <v>13</v>
      </c>
      <c r="W4" s="48">
        <v>6</v>
      </c>
      <c r="X4" s="30">
        <f aca="true" t="shared" si="6" ref="X4:X14">IF(V4=13,1,0)+R4</f>
        <v>3</v>
      </c>
      <c r="Y4" s="30">
        <f aca="true" t="shared" si="7" ref="Y4:Y14">S4+(V4-W4)</f>
        <v>25</v>
      </c>
    </row>
    <row r="5" spans="1:25" ht="13.5" customHeight="1">
      <c r="A5" s="5">
        <v>2</v>
      </c>
      <c r="B5" s="28" t="s">
        <v>21</v>
      </c>
      <c r="C5" s="28" t="s">
        <v>15</v>
      </c>
      <c r="D5" s="25">
        <v>13</v>
      </c>
      <c r="E5" s="25">
        <v>10</v>
      </c>
      <c r="F5" s="25">
        <f t="shared" si="0"/>
        <v>1</v>
      </c>
      <c r="G5" s="25">
        <f t="shared" si="1"/>
        <v>3</v>
      </c>
      <c r="H5" s="31" t="s">
        <v>21</v>
      </c>
      <c r="I5" s="31" t="s">
        <v>15</v>
      </c>
      <c r="J5" s="30">
        <v>11</v>
      </c>
      <c r="K5" s="30">
        <v>13</v>
      </c>
      <c r="L5" s="30">
        <f t="shared" si="2"/>
        <v>1</v>
      </c>
      <c r="M5" s="30">
        <f t="shared" si="3"/>
        <v>1</v>
      </c>
      <c r="N5" s="28" t="s">
        <v>21</v>
      </c>
      <c r="O5" s="25" t="s">
        <v>24</v>
      </c>
      <c r="P5" s="25">
        <v>13</v>
      </c>
      <c r="Q5" s="25">
        <v>9</v>
      </c>
      <c r="R5" s="25">
        <f t="shared" si="4"/>
        <v>2</v>
      </c>
      <c r="S5" s="25">
        <f t="shared" si="5"/>
        <v>5</v>
      </c>
      <c r="T5" s="31" t="s">
        <v>21</v>
      </c>
      <c r="U5" s="29" t="s">
        <v>8</v>
      </c>
      <c r="V5" s="30">
        <v>13</v>
      </c>
      <c r="W5" s="30">
        <v>2</v>
      </c>
      <c r="X5" s="30">
        <f t="shared" si="6"/>
        <v>3</v>
      </c>
      <c r="Y5" s="30">
        <f t="shared" si="7"/>
        <v>16</v>
      </c>
    </row>
    <row r="6" spans="1:25" ht="13.5" customHeight="1">
      <c r="A6" s="5">
        <v>3</v>
      </c>
      <c r="B6" s="28" t="s">
        <v>20</v>
      </c>
      <c r="C6" s="28" t="s">
        <v>25</v>
      </c>
      <c r="D6" s="25">
        <v>13</v>
      </c>
      <c r="E6" s="25">
        <v>2</v>
      </c>
      <c r="F6" s="25">
        <f t="shared" si="0"/>
        <v>1</v>
      </c>
      <c r="G6" s="25">
        <f t="shared" si="1"/>
        <v>11</v>
      </c>
      <c r="H6" s="31" t="s">
        <v>20</v>
      </c>
      <c r="I6" s="31" t="s">
        <v>11</v>
      </c>
      <c r="J6" s="30">
        <v>13</v>
      </c>
      <c r="K6" s="30">
        <v>7</v>
      </c>
      <c r="L6" s="30">
        <f t="shared" si="2"/>
        <v>2</v>
      </c>
      <c r="M6" s="30">
        <f t="shared" si="3"/>
        <v>17</v>
      </c>
      <c r="N6" s="28" t="s">
        <v>20</v>
      </c>
      <c r="O6" s="25" t="s">
        <v>9</v>
      </c>
      <c r="P6" s="25">
        <v>13</v>
      </c>
      <c r="Q6" s="25">
        <v>11</v>
      </c>
      <c r="R6" s="25">
        <f t="shared" si="4"/>
        <v>3</v>
      </c>
      <c r="S6" s="25">
        <f t="shared" si="5"/>
        <v>19</v>
      </c>
      <c r="T6" s="31" t="s">
        <v>20</v>
      </c>
      <c r="U6" s="29" t="s">
        <v>9</v>
      </c>
      <c r="V6" s="30">
        <v>6</v>
      </c>
      <c r="W6" s="30">
        <v>13</v>
      </c>
      <c r="X6" s="30">
        <f t="shared" si="6"/>
        <v>3</v>
      </c>
      <c r="Y6" s="30">
        <f t="shared" si="7"/>
        <v>12</v>
      </c>
    </row>
    <row r="7" spans="1:25" ht="13.5" customHeight="1">
      <c r="A7" s="5">
        <v>4</v>
      </c>
      <c r="B7" s="42" t="s">
        <v>15</v>
      </c>
      <c r="C7" s="28" t="s">
        <v>21</v>
      </c>
      <c r="D7" s="26">
        <v>10</v>
      </c>
      <c r="E7" s="26">
        <v>13</v>
      </c>
      <c r="F7" s="25">
        <f t="shared" si="0"/>
        <v>0</v>
      </c>
      <c r="G7" s="25">
        <f t="shared" si="1"/>
        <v>-3</v>
      </c>
      <c r="H7" s="31" t="s">
        <v>15</v>
      </c>
      <c r="I7" s="31" t="s">
        <v>21</v>
      </c>
      <c r="J7" s="45">
        <v>13</v>
      </c>
      <c r="K7" s="45">
        <v>11</v>
      </c>
      <c r="L7" s="30">
        <f t="shared" si="2"/>
        <v>1</v>
      </c>
      <c r="M7" s="30">
        <f t="shared" si="3"/>
        <v>-1</v>
      </c>
      <c r="N7" s="28" t="s">
        <v>15</v>
      </c>
      <c r="O7" s="25" t="s">
        <v>11</v>
      </c>
      <c r="P7" s="26">
        <v>13</v>
      </c>
      <c r="Q7" s="26">
        <v>10</v>
      </c>
      <c r="R7" s="25">
        <f t="shared" si="4"/>
        <v>2</v>
      </c>
      <c r="S7" s="25">
        <f t="shared" si="5"/>
        <v>2</v>
      </c>
      <c r="T7" s="31" t="s">
        <v>15</v>
      </c>
      <c r="U7" s="29" t="s">
        <v>19</v>
      </c>
      <c r="V7" s="45">
        <v>13</v>
      </c>
      <c r="W7" s="45">
        <v>8</v>
      </c>
      <c r="X7" s="30">
        <f t="shared" si="6"/>
        <v>3</v>
      </c>
      <c r="Y7" s="30">
        <f t="shared" si="7"/>
        <v>7</v>
      </c>
    </row>
    <row r="8" spans="1:25" ht="13.5" customHeight="1">
      <c r="A8" s="5">
        <v>5</v>
      </c>
      <c r="B8" s="28" t="s">
        <v>11</v>
      </c>
      <c r="C8" s="28" t="s">
        <v>8</v>
      </c>
      <c r="D8" s="25">
        <v>13</v>
      </c>
      <c r="E8" s="25">
        <v>8</v>
      </c>
      <c r="F8" s="25">
        <f t="shared" si="0"/>
        <v>1</v>
      </c>
      <c r="G8" s="25">
        <f t="shared" si="1"/>
        <v>5</v>
      </c>
      <c r="H8" s="31" t="s">
        <v>11</v>
      </c>
      <c r="I8" s="31" t="s">
        <v>20</v>
      </c>
      <c r="J8" s="30">
        <v>7</v>
      </c>
      <c r="K8" s="30">
        <v>13</v>
      </c>
      <c r="L8" s="30">
        <f t="shared" si="2"/>
        <v>1</v>
      </c>
      <c r="M8" s="30">
        <f t="shared" si="3"/>
        <v>-1</v>
      </c>
      <c r="N8" s="28" t="s">
        <v>11</v>
      </c>
      <c r="O8" s="25" t="s">
        <v>15</v>
      </c>
      <c r="P8" s="25">
        <v>10</v>
      </c>
      <c r="Q8" s="25">
        <v>13</v>
      </c>
      <c r="R8" s="25">
        <f t="shared" si="4"/>
        <v>1</v>
      </c>
      <c r="S8" s="25">
        <f t="shared" si="5"/>
        <v>-4</v>
      </c>
      <c r="T8" s="31" t="s">
        <v>11</v>
      </c>
      <c r="U8" s="29" t="s">
        <v>24</v>
      </c>
      <c r="V8" s="30">
        <v>13</v>
      </c>
      <c r="W8" s="30">
        <v>6</v>
      </c>
      <c r="X8" s="30">
        <f t="shared" si="6"/>
        <v>2</v>
      </c>
      <c r="Y8" s="30">
        <f t="shared" si="7"/>
        <v>3</v>
      </c>
    </row>
    <row r="9" spans="1:25" ht="13.5" customHeight="1">
      <c r="A9" s="5">
        <v>6</v>
      </c>
      <c r="B9" s="28" t="s">
        <v>8</v>
      </c>
      <c r="C9" s="28" t="s">
        <v>11</v>
      </c>
      <c r="D9" s="25">
        <v>8</v>
      </c>
      <c r="E9" s="25">
        <v>13</v>
      </c>
      <c r="F9" s="25">
        <f t="shared" si="0"/>
        <v>0</v>
      </c>
      <c r="G9" s="25">
        <f t="shared" si="1"/>
        <v>-5</v>
      </c>
      <c r="H9" s="31" t="s">
        <v>8</v>
      </c>
      <c r="I9" s="31" t="s">
        <v>10</v>
      </c>
      <c r="J9" s="30">
        <v>13</v>
      </c>
      <c r="K9" s="30">
        <v>10</v>
      </c>
      <c r="L9" s="30">
        <f t="shared" si="2"/>
        <v>1</v>
      </c>
      <c r="M9" s="30">
        <f t="shared" si="3"/>
        <v>-2</v>
      </c>
      <c r="N9" s="28" t="s">
        <v>8</v>
      </c>
      <c r="O9" s="25" t="s">
        <v>23</v>
      </c>
      <c r="P9" s="25">
        <v>13</v>
      </c>
      <c r="Q9" s="25">
        <v>0</v>
      </c>
      <c r="R9" s="25">
        <f t="shared" si="4"/>
        <v>2</v>
      </c>
      <c r="S9" s="25">
        <f t="shared" si="5"/>
        <v>11</v>
      </c>
      <c r="T9" s="31" t="s">
        <v>8</v>
      </c>
      <c r="U9" s="29" t="s">
        <v>21</v>
      </c>
      <c r="V9" s="30">
        <v>2</v>
      </c>
      <c r="W9" s="30">
        <v>13</v>
      </c>
      <c r="X9" s="30">
        <f t="shared" si="6"/>
        <v>2</v>
      </c>
      <c r="Y9" s="30">
        <f t="shared" si="7"/>
        <v>0</v>
      </c>
    </row>
    <row r="10" spans="1:25" ht="13.5" customHeight="1">
      <c r="A10" s="5">
        <v>7</v>
      </c>
      <c r="B10" s="28" t="s">
        <v>19</v>
      </c>
      <c r="C10" s="28" t="s">
        <v>9</v>
      </c>
      <c r="D10" s="25">
        <v>0</v>
      </c>
      <c r="E10" s="25">
        <v>13</v>
      </c>
      <c r="F10" s="25">
        <f t="shared" si="0"/>
        <v>0</v>
      </c>
      <c r="G10" s="25">
        <f t="shared" si="1"/>
        <v>-13</v>
      </c>
      <c r="H10" s="31" t="s">
        <v>19</v>
      </c>
      <c r="I10" s="31" t="s">
        <v>34</v>
      </c>
      <c r="J10" s="30">
        <v>13</v>
      </c>
      <c r="K10" s="30">
        <v>7</v>
      </c>
      <c r="L10" s="30">
        <f t="shared" si="2"/>
        <v>1</v>
      </c>
      <c r="M10" s="30">
        <f t="shared" si="3"/>
        <v>-7</v>
      </c>
      <c r="N10" s="28" t="s">
        <v>19</v>
      </c>
      <c r="O10" s="25" t="s">
        <v>10</v>
      </c>
      <c r="P10" s="25">
        <v>13</v>
      </c>
      <c r="Q10" s="25">
        <v>8</v>
      </c>
      <c r="R10" s="25">
        <f t="shared" si="4"/>
        <v>2</v>
      </c>
      <c r="S10" s="25">
        <f t="shared" si="5"/>
        <v>-2</v>
      </c>
      <c r="T10" s="31" t="s">
        <v>19</v>
      </c>
      <c r="U10" s="29" t="s">
        <v>15</v>
      </c>
      <c r="V10" s="30">
        <v>8</v>
      </c>
      <c r="W10" s="30">
        <v>13</v>
      </c>
      <c r="X10" s="30">
        <f t="shared" si="6"/>
        <v>2</v>
      </c>
      <c r="Y10" s="30">
        <f t="shared" si="7"/>
        <v>-7</v>
      </c>
    </row>
    <row r="11" spans="1:25" ht="12.75">
      <c r="A11" s="5">
        <v>8</v>
      </c>
      <c r="B11" s="28" t="s">
        <v>23</v>
      </c>
      <c r="C11" s="28"/>
      <c r="D11" s="25">
        <v>0</v>
      </c>
      <c r="E11" s="25">
        <v>13</v>
      </c>
      <c r="F11" s="25">
        <f t="shared" si="0"/>
        <v>0</v>
      </c>
      <c r="G11" s="25">
        <f t="shared" si="1"/>
        <v>-13</v>
      </c>
      <c r="H11" s="31" t="s">
        <v>23</v>
      </c>
      <c r="I11" s="31" t="s">
        <v>25</v>
      </c>
      <c r="J11" s="30">
        <v>13</v>
      </c>
      <c r="K11" s="30">
        <v>5</v>
      </c>
      <c r="L11" s="30">
        <f t="shared" si="2"/>
        <v>1</v>
      </c>
      <c r="M11" s="30">
        <f t="shared" si="3"/>
        <v>-5</v>
      </c>
      <c r="N11" s="28" t="s">
        <v>23</v>
      </c>
      <c r="O11" s="25" t="s">
        <v>8</v>
      </c>
      <c r="P11" s="25">
        <v>0</v>
      </c>
      <c r="Q11" s="25">
        <v>13</v>
      </c>
      <c r="R11" s="25">
        <f t="shared" si="4"/>
        <v>1</v>
      </c>
      <c r="S11" s="25">
        <f t="shared" si="5"/>
        <v>-18</v>
      </c>
      <c r="T11" s="31" t="s">
        <v>23</v>
      </c>
      <c r="U11" s="29" t="s">
        <v>25</v>
      </c>
      <c r="V11" s="30">
        <v>13</v>
      </c>
      <c r="W11" s="30">
        <v>10</v>
      </c>
      <c r="X11" s="30">
        <f t="shared" si="6"/>
        <v>2</v>
      </c>
      <c r="Y11" s="30">
        <f t="shared" si="7"/>
        <v>-15</v>
      </c>
    </row>
    <row r="12" spans="1:25" ht="12.75">
      <c r="A12" s="5">
        <v>9</v>
      </c>
      <c r="B12" s="28" t="s">
        <v>24</v>
      </c>
      <c r="C12" s="28" t="s">
        <v>10</v>
      </c>
      <c r="D12" s="25">
        <v>13</v>
      </c>
      <c r="E12" s="25">
        <v>2</v>
      </c>
      <c r="F12" s="25">
        <f t="shared" si="0"/>
        <v>1</v>
      </c>
      <c r="G12" s="25">
        <f t="shared" si="1"/>
        <v>11</v>
      </c>
      <c r="H12" s="31" t="s">
        <v>24</v>
      </c>
      <c r="I12" s="31" t="s">
        <v>9</v>
      </c>
      <c r="J12" s="30">
        <v>6</v>
      </c>
      <c r="K12" s="30">
        <v>13</v>
      </c>
      <c r="L12" s="30">
        <f t="shared" si="2"/>
        <v>1</v>
      </c>
      <c r="M12" s="30">
        <f t="shared" si="3"/>
        <v>4</v>
      </c>
      <c r="N12" s="28" t="s">
        <v>24</v>
      </c>
      <c r="O12" s="25" t="s">
        <v>21</v>
      </c>
      <c r="P12" s="25">
        <v>9</v>
      </c>
      <c r="Q12" s="25">
        <v>13</v>
      </c>
      <c r="R12" s="25">
        <f t="shared" si="4"/>
        <v>1</v>
      </c>
      <c r="S12" s="25">
        <f t="shared" si="5"/>
        <v>0</v>
      </c>
      <c r="T12" s="31" t="s">
        <v>24</v>
      </c>
      <c r="U12" s="29" t="s">
        <v>11</v>
      </c>
      <c r="V12" s="30">
        <v>6</v>
      </c>
      <c r="W12" s="30">
        <v>13</v>
      </c>
      <c r="X12" s="30">
        <f t="shared" si="6"/>
        <v>1</v>
      </c>
      <c r="Y12" s="30">
        <f t="shared" si="7"/>
        <v>-7</v>
      </c>
    </row>
    <row r="13" spans="1:25" ht="12.75">
      <c r="A13" s="5">
        <v>11</v>
      </c>
      <c r="B13" s="28" t="s">
        <v>10</v>
      </c>
      <c r="C13" s="28" t="s">
        <v>24</v>
      </c>
      <c r="D13" s="25">
        <v>2</v>
      </c>
      <c r="E13" s="25">
        <v>13</v>
      </c>
      <c r="F13" s="25">
        <f t="shared" si="0"/>
        <v>0</v>
      </c>
      <c r="G13" s="25">
        <f t="shared" si="1"/>
        <v>-11</v>
      </c>
      <c r="H13" s="31" t="s">
        <v>10</v>
      </c>
      <c r="I13" s="31" t="s">
        <v>8</v>
      </c>
      <c r="J13" s="30">
        <v>10</v>
      </c>
      <c r="K13" s="30">
        <v>13</v>
      </c>
      <c r="L13" s="30">
        <f t="shared" si="2"/>
        <v>0</v>
      </c>
      <c r="M13" s="30">
        <f t="shared" si="3"/>
        <v>-14</v>
      </c>
      <c r="N13" s="28" t="s">
        <v>10</v>
      </c>
      <c r="O13" s="25" t="s">
        <v>19</v>
      </c>
      <c r="P13" s="25">
        <v>8</v>
      </c>
      <c r="Q13" s="25">
        <v>13</v>
      </c>
      <c r="R13" s="25">
        <f t="shared" si="4"/>
        <v>0</v>
      </c>
      <c r="S13" s="25">
        <f t="shared" si="5"/>
        <v>-19</v>
      </c>
      <c r="T13" s="31" t="s">
        <v>10</v>
      </c>
      <c r="U13" s="29" t="s">
        <v>34</v>
      </c>
      <c r="V13" s="30">
        <v>13</v>
      </c>
      <c r="W13" s="30">
        <v>7</v>
      </c>
      <c r="X13" s="30">
        <f t="shared" si="6"/>
        <v>1</v>
      </c>
      <c r="Y13" s="30">
        <f t="shared" si="7"/>
        <v>-13</v>
      </c>
    </row>
    <row r="14" spans="1:25" ht="12.75">
      <c r="A14" s="5">
        <v>10</v>
      </c>
      <c r="B14" s="28" t="s">
        <v>25</v>
      </c>
      <c r="C14" s="28" t="s">
        <v>20</v>
      </c>
      <c r="D14" s="25">
        <v>2</v>
      </c>
      <c r="E14" s="25">
        <v>13</v>
      </c>
      <c r="F14" s="25">
        <f t="shared" si="0"/>
        <v>0</v>
      </c>
      <c r="G14" s="25">
        <f t="shared" si="1"/>
        <v>-11</v>
      </c>
      <c r="H14" s="31" t="s">
        <v>25</v>
      </c>
      <c r="I14" s="31" t="s">
        <v>23</v>
      </c>
      <c r="J14" s="30">
        <v>5</v>
      </c>
      <c r="K14" s="30">
        <v>13</v>
      </c>
      <c r="L14" s="30">
        <f t="shared" si="2"/>
        <v>0</v>
      </c>
      <c r="M14" s="30">
        <f t="shared" si="3"/>
        <v>-19</v>
      </c>
      <c r="N14" s="28" t="s">
        <v>25</v>
      </c>
      <c r="O14" s="25" t="s">
        <v>34</v>
      </c>
      <c r="P14" s="25">
        <v>13</v>
      </c>
      <c r="Q14" s="25">
        <v>7</v>
      </c>
      <c r="R14" s="25">
        <f t="shared" si="4"/>
        <v>1</v>
      </c>
      <c r="S14" s="25">
        <f t="shared" si="5"/>
        <v>-13</v>
      </c>
      <c r="T14" s="31" t="s">
        <v>25</v>
      </c>
      <c r="U14" s="29" t="s">
        <v>23</v>
      </c>
      <c r="V14" s="30">
        <v>10</v>
      </c>
      <c r="W14" s="30">
        <v>13</v>
      </c>
      <c r="X14" s="30">
        <f t="shared" si="6"/>
        <v>1</v>
      </c>
      <c r="Y14" s="30">
        <f t="shared" si="7"/>
        <v>-16</v>
      </c>
    </row>
  </sheetData>
  <sheetProtection/>
  <printOptions/>
  <pageMargins left="0.28" right="0.19" top="0.44" bottom="0.38" header="0.3" footer="0.21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Y15"/>
  <sheetViews>
    <sheetView zoomScalePageLayoutView="0" workbookViewId="0" topLeftCell="A1">
      <selection activeCell="H4" sqref="H4"/>
    </sheetView>
  </sheetViews>
  <sheetFormatPr defaultColWidth="11.421875" defaultRowHeight="12.75"/>
  <cols>
    <col min="1" max="1" width="5.28125" style="0" bestFit="1" customWidth="1"/>
    <col min="2" max="3" width="10.7109375" style="0" customWidth="1"/>
    <col min="4" max="5" width="3.28125" style="0" customWidth="1"/>
    <col min="6" max="6" width="4.8515625" style="0" bestFit="1" customWidth="1"/>
    <col min="7" max="7" width="5.57421875" style="0" bestFit="1" customWidth="1"/>
    <col min="8" max="9" width="10.7109375" style="0" customWidth="1"/>
    <col min="10" max="11" width="3.28125" style="0" customWidth="1"/>
    <col min="12" max="12" width="4.8515625" style="0" bestFit="1" customWidth="1"/>
    <col min="13" max="13" width="5.57421875" style="0" bestFit="1" customWidth="1"/>
    <col min="14" max="15" width="10.7109375" style="0" customWidth="1"/>
    <col min="16" max="17" width="3.28125" style="0" customWidth="1"/>
    <col min="18" max="18" width="4.8515625" style="0" bestFit="1" customWidth="1"/>
    <col min="19" max="19" width="6.8515625" style="0" bestFit="1" customWidth="1"/>
    <col min="20" max="21" width="10.7109375" style="0" customWidth="1"/>
    <col min="22" max="23" width="3.28125" style="0" customWidth="1"/>
    <col min="24" max="24" width="4.8515625" style="0" bestFit="1" customWidth="1"/>
    <col min="25" max="25" width="5.57421875" style="0" bestFit="1" customWidth="1"/>
    <col min="26" max="26" width="2.00390625" style="0" bestFit="1" customWidth="1"/>
  </cols>
  <sheetData>
    <row r="1" spans="1:25" ht="39.75" customHeight="1">
      <c r="A1" s="8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s="1" customFormat="1" ht="15" customHeight="1">
      <c r="A2" s="40" t="s">
        <v>4</v>
      </c>
      <c r="B2" s="12" t="s">
        <v>12</v>
      </c>
      <c r="C2" s="38"/>
      <c r="D2" s="6"/>
      <c r="E2" s="6"/>
      <c r="F2" s="6"/>
      <c r="G2" s="6"/>
      <c r="H2" s="13" t="s">
        <v>0</v>
      </c>
      <c r="I2" s="2"/>
      <c r="J2" s="2"/>
      <c r="K2" s="2"/>
      <c r="L2" s="2"/>
      <c r="M2" s="3"/>
      <c r="N2" s="12" t="s">
        <v>1</v>
      </c>
      <c r="O2" s="6"/>
      <c r="P2" s="6"/>
      <c r="Q2" s="6"/>
      <c r="R2" s="6"/>
      <c r="S2" s="7"/>
      <c r="T2" s="13" t="s">
        <v>2</v>
      </c>
      <c r="U2" s="2"/>
      <c r="V2" s="2"/>
      <c r="W2" s="2"/>
      <c r="X2" s="2"/>
      <c r="Y2" s="3"/>
    </row>
    <row r="3" spans="1:25" s="1" customFormat="1" ht="15" customHeight="1">
      <c r="A3" s="11"/>
      <c r="B3" s="39"/>
      <c r="C3" s="15" t="s">
        <v>7</v>
      </c>
      <c r="D3" s="21" t="s">
        <v>5</v>
      </c>
      <c r="E3" s="37"/>
      <c r="F3" s="15" t="s">
        <v>6</v>
      </c>
      <c r="G3" s="16" t="s">
        <v>3</v>
      </c>
      <c r="H3" s="36"/>
      <c r="I3" s="17" t="s">
        <v>7</v>
      </c>
      <c r="J3" s="18" t="s">
        <v>5</v>
      </c>
      <c r="K3" s="19"/>
      <c r="L3" s="20" t="s">
        <v>6</v>
      </c>
      <c r="M3" s="20" t="s">
        <v>3</v>
      </c>
      <c r="N3" s="16"/>
      <c r="O3" s="15" t="s">
        <v>7</v>
      </c>
      <c r="P3" s="21" t="s">
        <v>5</v>
      </c>
      <c r="Q3" s="22"/>
      <c r="R3" s="16" t="s">
        <v>6</v>
      </c>
      <c r="S3" s="16" t="s">
        <v>3</v>
      </c>
      <c r="T3" s="36"/>
      <c r="U3" s="17" t="s">
        <v>7</v>
      </c>
      <c r="V3" s="18" t="s">
        <v>5</v>
      </c>
      <c r="W3" s="23"/>
      <c r="X3" s="24" t="s">
        <v>6</v>
      </c>
      <c r="Y3" s="24" t="s">
        <v>3</v>
      </c>
    </row>
    <row r="4" spans="1:25" ht="13.5" customHeight="1">
      <c r="A4" s="5">
        <v>1</v>
      </c>
      <c r="B4" s="28" t="s">
        <v>8</v>
      </c>
      <c r="C4" s="28" t="s">
        <v>10</v>
      </c>
      <c r="D4" s="25">
        <v>13</v>
      </c>
      <c r="E4" s="43">
        <v>8</v>
      </c>
      <c r="F4" s="25">
        <f aca="true" t="shared" si="0" ref="F4:F15">IF(D4=13,1,0)</f>
        <v>1</v>
      </c>
      <c r="G4" s="25">
        <f aca="true" t="shared" si="1" ref="G4:G15">D4-E4</f>
        <v>5</v>
      </c>
      <c r="H4" s="31" t="s">
        <v>8</v>
      </c>
      <c r="I4" s="31" t="s">
        <v>15</v>
      </c>
      <c r="J4" s="30">
        <v>13</v>
      </c>
      <c r="K4" s="44">
        <v>7</v>
      </c>
      <c r="L4" s="30">
        <f aca="true" t="shared" si="2" ref="L4:L15">IF(J4=13,1,0)+F4</f>
        <v>2</v>
      </c>
      <c r="M4" s="30">
        <f aca="true" t="shared" si="3" ref="M4:M15">G4+(J4-K4)</f>
        <v>11</v>
      </c>
      <c r="N4" s="28" t="s">
        <v>8</v>
      </c>
      <c r="O4" s="25" t="s">
        <v>11</v>
      </c>
      <c r="P4" s="25">
        <v>13</v>
      </c>
      <c r="Q4" s="43">
        <v>2</v>
      </c>
      <c r="R4" s="25">
        <f aca="true" t="shared" si="4" ref="R4:R15">IF(P4=13,1,0)+L4</f>
        <v>3</v>
      </c>
      <c r="S4" s="25">
        <f aca="true" t="shared" si="5" ref="S4:S15">M4+(P4-Q4)</f>
        <v>22</v>
      </c>
      <c r="T4" s="31" t="s">
        <v>8</v>
      </c>
      <c r="U4" s="29" t="s">
        <v>21</v>
      </c>
      <c r="V4" s="30">
        <v>13</v>
      </c>
      <c r="W4" s="44">
        <v>0</v>
      </c>
      <c r="X4" s="30">
        <f aca="true" t="shared" si="6" ref="X4:X15">IF(V4=13,1,0)+R4</f>
        <v>4</v>
      </c>
      <c r="Y4" s="30">
        <f aca="true" t="shared" si="7" ref="Y4:Y15">S4+(V4-W4)</f>
        <v>35</v>
      </c>
    </row>
    <row r="5" spans="1:25" ht="13.5" customHeight="1">
      <c r="A5" s="5">
        <v>2</v>
      </c>
      <c r="B5" s="32" t="s">
        <v>14</v>
      </c>
      <c r="C5" s="28" t="s">
        <v>19</v>
      </c>
      <c r="D5" s="25">
        <v>12</v>
      </c>
      <c r="E5" s="25">
        <v>13</v>
      </c>
      <c r="F5" s="25">
        <f t="shared" si="0"/>
        <v>0</v>
      </c>
      <c r="G5" s="25">
        <f t="shared" si="1"/>
        <v>-1</v>
      </c>
      <c r="H5" s="41" t="s">
        <v>14</v>
      </c>
      <c r="I5" s="31" t="s">
        <v>25</v>
      </c>
      <c r="J5" s="30">
        <v>13</v>
      </c>
      <c r="K5" s="30">
        <v>7</v>
      </c>
      <c r="L5" s="30">
        <f t="shared" si="2"/>
        <v>1</v>
      </c>
      <c r="M5" s="30">
        <f t="shared" si="3"/>
        <v>5</v>
      </c>
      <c r="N5" s="32" t="s">
        <v>14</v>
      </c>
      <c r="O5" s="25" t="s">
        <v>15</v>
      </c>
      <c r="P5" s="25">
        <v>13</v>
      </c>
      <c r="Q5" s="25">
        <v>12</v>
      </c>
      <c r="R5" s="25">
        <f t="shared" si="4"/>
        <v>2</v>
      </c>
      <c r="S5" s="25">
        <f t="shared" si="5"/>
        <v>6</v>
      </c>
      <c r="T5" s="41" t="s">
        <v>14</v>
      </c>
      <c r="U5" s="29" t="s">
        <v>11</v>
      </c>
      <c r="V5" s="30">
        <v>13</v>
      </c>
      <c r="W5" s="30">
        <v>7</v>
      </c>
      <c r="X5" s="30">
        <f t="shared" si="6"/>
        <v>3</v>
      </c>
      <c r="Y5" s="30">
        <f t="shared" si="7"/>
        <v>12</v>
      </c>
    </row>
    <row r="6" spans="1:25" ht="13.5" customHeight="1">
      <c r="A6" s="5">
        <v>3</v>
      </c>
      <c r="B6" s="28" t="s">
        <v>23</v>
      </c>
      <c r="C6" s="28" t="s">
        <v>9</v>
      </c>
      <c r="D6" s="25">
        <v>4</v>
      </c>
      <c r="E6" s="26">
        <v>13</v>
      </c>
      <c r="F6" s="25">
        <f t="shared" si="0"/>
        <v>0</v>
      </c>
      <c r="G6" s="25">
        <f t="shared" si="1"/>
        <v>-9</v>
      </c>
      <c r="H6" s="31" t="s">
        <v>23</v>
      </c>
      <c r="I6" s="31" t="s">
        <v>26</v>
      </c>
      <c r="J6" s="30">
        <v>13</v>
      </c>
      <c r="K6" s="45">
        <v>6</v>
      </c>
      <c r="L6" s="30">
        <f t="shared" si="2"/>
        <v>1</v>
      </c>
      <c r="M6" s="30">
        <f t="shared" si="3"/>
        <v>-2</v>
      </c>
      <c r="N6" s="28" t="s">
        <v>23</v>
      </c>
      <c r="O6" s="25" t="s">
        <v>20</v>
      </c>
      <c r="P6" s="25">
        <v>13</v>
      </c>
      <c r="Q6" s="26">
        <v>12</v>
      </c>
      <c r="R6" s="25">
        <f t="shared" si="4"/>
        <v>2</v>
      </c>
      <c r="S6" s="25">
        <f t="shared" si="5"/>
        <v>-1</v>
      </c>
      <c r="T6" s="31" t="s">
        <v>23</v>
      </c>
      <c r="U6" s="29" t="s">
        <v>9</v>
      </c>
      <c r="V6" s="30">
        <v>13</v>
      </c>
      <c r="W6" s="45">
        <v>8</v>
      </c>
      <c r="X6" s="30">
        <f t="shared" si="6"/>
        <v>3</v>
      </c>
      <c r="Y6" s="30">
        <f t="shared" si="7"/>
        <v>4</v>
      </c>
    </row>
    <row r="7" spans="1:25" ht="13.5" customHeight="1">
      <c r="A7" s="5">
        <v>4</v>
      </c>
      <c r="B7" s="28" t="s">
        <v>21</v>
      </c>
      <c r="C7" s="28" t="s">
        <v>25</v>
      </c>
      <c r="D7" s="25">
        <v>13</v>
      </c>
      <c r="E7" s="25">
        <v>8</v>
      </c>
      <c r="F7" s="25">
        <f t="shared" si="0"/>
        <v>1</v>
      </c>
      <c r="G7" s="25">
        <f t="shared" si="1"/>
        <v>5</v>
      </c>
      <c r="H7" s="31" t="s">
        <v>21</v>
      </c>
      <c r="I7" s="31" t="s">
        <v>19</v>
      </c>
      <c r="J7" s="30">
        <v>13</v>
      </c>
      <c r="K7" s="30">
        <v>9</v>
      </c>
      <c r="L7" s="30">
        <f t="shared" si="2"/>
        <v>2</v>
      </c>
      <c r="M7" s="30">
        <f t="shared" si="3"/>
        <v>9</v>
      </c>
      <c r="N7" s="28" t="s">
        <v>21</v>
      </c>
      <c r="O7" s="25" t="s">
        <v>9</v>
      </c>
      <c r="P7" s="25">
        <v>13</v>
      </c>
      <c r="Q7" s="25">
        <v>10</v>
      </c>
      <c r="R7" s="25">
        <f t="shared" si="4"/>
        <v>3</v>
      </c>
      <c r="S7" s="25">
        <f t="shared" si="5"/>
        <v>12</v>
      </c>
      <c r="T7" s="31" t="s">
        <v>21</v>
      </c>
      <c r="U7" s="29" t="s">
        <v>8</v>
      </c>
      <c r="V7" s="30">
        <v>0</v>
      </c>
      <c r="W7" s="30">
        <v>13</v>
      </c>
      <c r="X7" s="30">
        <f t="shared" si="6"/>
        <v>3</v>
      </c>
      <c r="Y7" s="30">
        <f t="shared" si="7"/>
        <v>-1</v>
      </c>
    </row>
    <row r="8" spans="1:25" ht="13.5" customHeight="1">
      <c r="A8" s="5">
        <v>5</v>
      </c>
      <c r="B8" s="42" t="s">
        <v>15</v>
      </c>
      <c r="C8" s="28" t="s">
        <v>20</v>
      </c>
      <c r="D8" s="26">
        <v>13</v>
      </c>
      <c r="E8" s="26">
        <v>8</v>
      </c>
      <c r="F8" s="25">
        <f t="shared" si="0"/>
        <v>1</v>
      </c>
      <c r="G8" s="25">
        <f t="shared" si="1"/>
        <v>5</v>
      </c>
      <c r="H8" s="31" t="s">
        <v>15</v>
      </c>
      <c r="I8" s="31" t="s">
        <v>8</v>
      </c>
      <c r="J8" s="45">
        <v>7</v>
      </c>
      <c r="K8" s="45">
        <v>13</v>
      </c>
      <c r="L8" s="30">
        <f t="shared" si="2"/>
        <v>1</v>
      </c>
      <c r="M8" s="30">
        <f t="shared" si="3"/>
        <v>-1</v>
      </c>
      <c r="N8" s="28" t="s">
        <v>15</v>
      </c>
      <c r="O8" s="25" t="s">
        <v>14</v>
      </c>
      <c r="P8" s="26">
        <v>12</v>
      </c>
      <c r="Q8" s="26">
        <v>13</v>
      </c>
      <c r="R8" s="25">
        <f t="shared" si="4"/>
        <v>1</v>
      </c>
      <c r="S8" s="25">
        <f t="shared" si="5"/>
        <v>-2</v>
      </c>
      <c r="T8" s="31" t="s">
        <v>15</v>
      </c>
      <c r="U8" s="29" t="s">
        <v>20</v>
      </c>
      <c r="V8" s="45">
        <v>13</v>
      </c>
      <c r="W8" s="45">
        <v>7</v>
      </c>
      <c r="X8" s="30">
        <f t="shared" si="6"/>
        <v>2</v>
      </c>
      <c r="Y8" s="30">
        <f t="shared" si="7"/>
        <v>4</v>
      </c>
    </row>
    <row r="9" spans="1:25" ht="13.5" customHeight="1">
      <c r="A9" s="5">
        <v>6</v>
      </c>
      <c r="B9" s="28" t="s">
        <v>19</v>
      </c>
      <c r="C9" s="28" t="s">
        <v>14</v>
      </c>
      <c r="D9" s="25">
        <v>13</v>
      </c>
      <c r="E9" s="25">
        <v>12</v>
      </c>
      <c r="F9" s="25">
        <f t="shared" si="0"/>
        <v>1</v>
      </c>
      <c r="G9" s="25">
        <f t="shared" si="1"/>
        <v>1</v>
      </c>
      <c r="H9" s="31" t="s">
        <v>19</v>
      </c>
      <c r="I9" s="31" t="s">
        <v>21</v>
      </c>
      <c r="J9" s="30">
        <v>9</v>
      </c>
      <c r="K9" s="30">
        <v>13</v>
      </c>
      <c r="L9" s="30">
        <f t="shared" si="2"/>
        <v>1</v>
      </c>
      <c r="M9" s="30">
        <f t="shared" si="3"/>
        <v>-3</v>
      </c>
      <c r="N9" s="28" t="s">
        <v>19</v>
      </c>
      <c r="O9" s="25" t="s">
        <v>10</v>
      </c>
      <c r="P9" s="25">
        <v>11</v>
      </c>
      <c r="Q9" s="25">
        <v>13</v>
      </c>
      <c r="R9" s="25">
        <f t="shared" si="4"/>
        <v>1</v>
      </c>
      <c r="S9" s="25">
        <f t="shared" si="5"/>
        <v>-5</v>
      </c>
      <c r="T9" s="31" t="s">
        <v>19</v>
      </c>
      <c r="U9" s="29" t="s">
        <v>10</v>
      </c>
      <c r="V9" s="30">
        <v>13</v>
      </c>
      <c r="W9" s="30">
        <v>12</v>
      </c>
      <c r="X9" s="30">
        <f t="shared" si="6"/>
        <v>2</v>
      </c>
      <c r="Y9" s="30">
        <f t="shared" si="7"/>
        <v>-4</v>
      </c>
    </row>
    <row r="10" spans="1:25" ht="13.5" customHeight="1">
      <c r="A10" s="5">
        <v>7</v>
      </c>
      <c r="B10" s="28" t="s">
        <v>11</v>
      </c>
      <c r="C10" s="28" t="s">
        <v>26</v>
      </c>
      <c r="D10" s="25">
        <v>13</v>
      </c>
      <c r="E10" s="25">
        <v>4</v>
      </c>
      <c r="F10" s="25">
        <f t="shared" si="0"/>
        <v>1</v>
      </c>
      <c r="G10" s="25">
        <f t="shared" si="1"/>
        <v>9</v>
      </c>
      <c r="H10" s="31" t="s">
        <v>11</v>
      </c>
      <c r="I10" s="31" t="s">
        <v>9</v>
      </c>
      <c r="J10" s="30">
        <v>13</v>
      </c>
      <c r="K10" s="30">
        <v>12</v>
      </c>
      <c r="L10" s="30">
        <f t="shared" si="2"/>
        <v>2</v>
      </c>
      <c r="M10" s="30">
        <f t="shared" si="3"/>
        <v>10</v>
      </c>
      <c r="N10" s="28" t="s">
        <v>11</v>
      </c>
      <c r="O10" s="25" t="s">
        <v>8</v>
      </c>
      <c r="P10" s="25">
        <v>2</v>
      </c>
      <c r="Q10" s="25">
        <v>13</v>
      </c>
      <c r="R10" s="25">
        <f t="shared" si="4"/>
        <v>2</v>
      </c>
      <c r="S10" s="25">
        <f t="shared" si="5"/>
        <v>-1</v>
      </c>
      <c r="T10" s="31" t="s">
        <v>11</v>
      </c>
      <c r="U10" s="29" t="s">
        <v>14</v>
      </c>
      <c r="V10" s="30">
        <v>7</v>
      </c>
      <c r="W10" s="30">
        <v>13</v>
      </c>
      <c r="X10" s="30">
        <f t="shared" si="6"/>
        <v>2</v>
      </c>
      <c r="Y10" s="30">
        <f t="shared" si="7"/>
        <v>-7</v>
      </c>
    </row>
    <row r="11" spans="1:25" ht="13.5" customHeight="1">
      <c r="A11" s="5">
        <v>8</v>
      </c>
      <c r="B11" s="28" t="s">
        <v>26</v>
      </c>
      <c r="C11" s="28" t="s">
        <v>11</v>
      </c>
      <c r="D11" s="25">
        <v>4</v>
      </c>
      <c r="E11" s="25">
        <v>13</v>
      </c>
      <c r="F11" s="25">
        <f t="shared" si="0"/>
        <v>0</v>
      </c>
      <c r="G11" s="25">
        <f t="shared" si="1"/>
        <v>-9</v>
      </c>
      <c r="H11" s="31" t="s">
        <v>36</v>
      </c>
      <c r="I11" s="31" t="s">
        <v>23</v>
      </c>
      <c r="J11" s="30">
        <v>6</v>
      </c>
      <c r="K11" s="30">
        <v>13</v>
      </c>
      <c r="L11" s="30">
        <f t="shared" si="2"/>
        <v>0</v>
      </c>
      <c r="M11" s="30">
        <f t="shared" si="3"/>
        <v>-16</v>
      </c>
      <c r="N11" s="28" t="s">
        <v>26</v>
      </c>
      <c r="O11" s="25" t="s">
        <v>25</v>
      </c>
      <c r="P11" s="25">
        <v>13</v>
      </c>
      <c r="Q11" s="25">
        <v>9</v>
      </c>
      <c r="R11" s="25">
        <f t="shared" si="4"/>
        <v>1</v>
      </c>
      <c r="S11" s="25">
        <f t="shared" si="5"/>
        <v>-12</v>
      </c>
      <c r="T11" s="31" t="s">
        <v>26</v>
      </c>
      <c r="U11" s="29" t="s">
        <v>25</v>
      </c>
      <c r="V11" s="30">
        <v>13</v>
      </c>
      <c r="W11" s="30">
        <v>12</v>
      </c>
      <c r="X11" s="30">
        <f t="shared" si="6"/>
        <v>2</v>
      </c>
      <c r="Y11" s="30">
        <f t="shared" si="7"/>
        <v>-11</v>
      </c>
    </row>
    <row r="12" spans="1:25" ht="13.5" customHeight="1">
      <c r="A12" s="5">
        <v>9</v>
      </c>
      <c r="B12" s="28" t="s">
        <v>9</v>
      </c>
      <c r="C12" s="28" t="s">
        <v>23</v>
      </c>
      <c r="D12" s="26">
        <v>13</v>
      </c>
      <c r="E12" s="26">
        <v>4</v>
      </c>
      <c r="F12" s="25">
        <f t="shared" si="0"/>
        <v>1</v>
      </c>
      <c r="G12" s="25">
        <f t="shared" si="1"/>
        <v>9</v>
      </c>
      <c r="H12" s="31" t="s">
        <v>9</v>
      </c>
      <c r="I12" s="31" t="s">
        <v>11</v>
      </c>
      <c r="J12" s="45">
        <v>12</v>
      </c>
      <c r="K12" s="45">
        <v>13</v>
      </c>
      <c r="L12" s="30">
        <f t="shared" si="2"/>
        <v>1</v>
      </c>
      <c r="M12" s="30">
        <f t="shared" si="3"/>
        <v>8</v>
      </c>
      <c r="N12" s="28" t="s">
        <v>9</v>
      </c>
      <c r="O12" s="25" t="s">
        <v>21</v>
      </c>
      <c r="P12" s="26">
        <v>10</v>
      </c>
      <c r="Q12" s="26">
        <v>13</v>
      </c>
      <c r="R12" s="25">
        <f t="shared" si="4"/>
        <v>1</v>
      </c>
      <c r="S12" s="25">
        <f t="shared" si="5"/>
        <v>5</v>
      </c>
      <c r="T12" s="31" t="s">
        <v>9</v>
      </c>
      <c r="U12" s="29" t="s">
        <v>23</v>
      </c>
      <c r="V12" s="45">
        <v>8</v>
      </c>
      <c r="W12" s="45">
        <v>13</v>
      </c>
      <c r="X12" s="30">
        <f t="shared" si="6"/>
        <v>1</v>
      </c>
      <c r="Y12" s="30">
        <f t="shared" si="7"/>
        <v>0</v>
      </c>
    </row>
    <row r="13" spans="1:25" ht="12.75">
      <c r="A13" s="5">
        <v>10</v>
      </c>
      <c r="B13" s="28" t="s">
        <v>20</v>
      </c>
      <c r="C13" s="28" t="s">
        <v>15</v>
      </c>
      <c r="D13" s="25">
        <v>8</v>
      </c>
      <c r="E13" s="25">
        <v>13</v>
      </c>
      <c r="F13" s="25">
        <f t="shared" si="0"/>
        <v>0</v>
      </c>
      <c r="G13" s="25">
        <f t="shared" si="1"/>
        <v>-5</v>
      </c>
      <c r="H13" s="31" t="s">
        <v>20</v>
      </c>
      <c r="I13" s="31" t="s">
        <v>10</v>
      </c>
      <c r="J13" s="30">
        <v>13</v>
      </c>
      <c r="K13" s="30">
        <v>9</v>
      </c>
      <c r="L13" s="30">
        <f t="shared" si="2"/>
        <v>1</v>
      </c>
      <c r="M13" s="30">
        <f t="shared" si="3"/>
        <v>-1</v>
      </c>
      <c r="N13" s="28" t="s">
        <v>20</v>
      </c>
      <c r="O13" s="25" t="s">
        <v>23</v>
      </c>
      <c r="P13" s="25">
        <v>12</v>
      </c>
      <c r="Q13" s="25">
        <v>13</v>
      </c>
      <c r="R13" s="25">
        <f t="shared" si="4"/>
        <v>1</v>
      </c>
      <c r="S13" s="25">
        <f t="shared" si="5"/>
        <v>-2</v>
      </c>
      <c r="T13" s="31" t="s">
        <v>20</v>
      </c>
      <c r="U13" s="29" t="s">
        <v>15</v>
      </c>
      <c r="V13" s="30">
        <v>7</v>
      </c>
      <c r="W13" s="30">
        <v>13</v>
      </c>
      <c r="X13" s="30">
        <f t="shared" si="6"/>
        <v>1</v>
      </c>
      <c r="Y13" s="30">
        <f t="shared" si="7"/>
        <v>-8</v>
      </c>
    </row>
    <row r="14" spans="1:25" ht="12.75">
      <c r="A14" s="5">
        <v>11</v>
      </c>
      <c r="B14" s="28" t="s">
        <v>10</v>
      </c>
      <c r="C14" s="28" t="s">
        <v>8</v>
      </c>
      <c r="D14" s="25">
        <v>8</v>
      </c>
      <c r="E14" s="25">
        <v>13</v>
      </c>
      <c r="F14" s="25">
        <f t="shared" si="0"/>
        <v>0</v>
      </c>
      <c r="G14" s="25">
        <f t="shared" si="1"/>
        <v>-5</v>
      </c>
      <c r="H14" s="31" t="s">
        <v>10</v>
      </c>
      <c r="I14" s="31" t="s">
        <v>20</v>
      </c>
      <c r="J14" s="30">
        <v>9</v>
      </c>
      <c r="K14" s="30">
        <v>13</v>
      </c>
      <c r="L14" s="30">
        <f t="shared" si="2"/>
        <v>0</v>
      </c>
      <c r="M14" s="30">
        <f t="shared" si="3"/>
        <v>-9</v>
      </c>
      <c r="N14" s="28" t="s">
        <v>10</v>
      </c>
      <c r="O14" s="25" t="s">
        <v>19</v>
      </c>
      <c r="P14" s="25">
        <v>13</v>
      </c>
      <c r="Q14" s="25">
        <v>11</v>
      </c>
      <c r="R14" s="25">
        <f t="shared" si="4"/>
        <v>1</v>
      </c>
      <c r="S14" s="25">
        <f t="shared" si="5"/>
        <v>-7</v>
      </c>
      <c r="T14" s="31" t="s">
        <v>10</v>
      </c>
      <c r="U14" s="29" t="s">
        <v>19</v>
      </c>
      <c r="V14" s="30">
        <v>12</v>
      </c>
      <c r="W14" s="30">
        <v>13</v>
      </c>
      <c r="X14" s="30">
        <f t="shared" si="6"/>
        <v>1</v>
      </c>
      <c r="Y14" s="30">
        <f t="shared" si="7"/>
        <v>-8</v>
      </c>
    </row>
    <row r="15" spans="1:25" ht="12.75">
      <c r="A15" s="5">
        <v>12</v>
      </c>
      <c r="B15" s="28" t="s">
        <v>25</v>
      </c>
      <c r="C15" s="28" t="s">
        <v>21</v>
      </c>
      <c r="D15" s="25">
        <v>8</v>
      </c>
      <c r="E15" s="25">
        <v>13</v>
      </c>
      <c r="F15" s="25">
        <f t="shared" si="0"/>
        <v>0</v>
      </c>
      <c r="G15" s="25">
        <f t="shared" si="1"/>
        <v>-5</v>
      </c>
      <c r="H15" s="31" t="s">
        <v>25</v>
      </c>
      <c r="I15" s="31" t="s">
        <v>14</v>
      </c>
      <c r="J15" s="30">
        <v>7</v>
      </c>
      <c r="K15" s="30">
        <v>13</v>
      </c>
      <c r="L15" s="30">
        <f t="shared" si="2"/>
        <v>0</v>
      </c>
      <c r="M15" s="30">
        <f t="shared" si="3"/>
        <v>-11</v>
      </c>
      <c r="N15" s="28" t="s">
        <v>25</v>
      </c>
      <c r="O15" s="25" t="s">
        <v>26</v>
      </c>
      <c r="P15" s="25">
        <v>9</v>
      </c>
      <c r="Q15" s="25">
        <v>13</v>
      </c>
      <c r="R15" s="25">
        <f t="shared" si="4"/>
        <v>0</v>
      </c>
      <c r="S15" s="25">
        <f t="shared" si="5"/>
        <v>-15</v>
      </c>
      <c r="T15" s="31" t="s">
        <v>25</v>
      </c>
      <c r="U15" s="29" t="s">
        <v>37</v>
      </c>
      <c r="V15" s="30">
        <v>12</v>
      </c>
      <c r="W15" s="30">
        <v>13</v>
      </c>
      <c r="X15" s="30">
        <f t="shared" si="6"/>
        <v>0</v>
      </c>
      <c r="Y15" s="30">
        <f t="shared" si="7"/>
        <v>-16</v>
      </c>
    </row>
  </sheetData>
  <sheetProtection/>
  <printOptions/>
  <pageMargins left="0.28" right="0.19" top="0.44" bottom="0.38" header="0.3" footer="0.21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Y14"/>
  <sheetViews>
    <sheetView zoomScalePageLayoutView="0" workbookViewId="0" topLeftCell="A1">
      <selection activeCell="T4" sqref="T4"/>
    </sheetView>
  </sheetViews>
  <sheetFormatPr defaultColWidth="11.421875" defaultRowHeight="12.75"/>
  <cols>
    <col min="1" max="1" width="5.28125" style="0" bestFit="1" customWidth="1"/>
    <col min="2" max="3" width="10.7109375" style="0" customWidth="1"/>
    <col min="4" max="5" width="3.28125" style="0" customWidth="1"/>
    <col min="6" max="6" width="4.8515625" style="0" bestFit="1" customWidth="1"/>
    <col min="7" max="7" width="5.57421875" style="0" bestFit="1" customWidth="1"/>
    <col min="8" max="9" width="10.7109375" style="0" customWidth="1"/>
    <col min="10" max="11" width="3.28125" style="0" customWidth="1"/>
    <col min="12" max="12" width="4.8515625" style="0" bestFit="1" customWidth="1"/>
    <col min="13" max="13" width="5.57421875" style="0" bestFit="1" customWidth="1"/>
    <col min="14" max="15" width="10.7109375" style="0" customWidth="1"/>
    <col min="16" max="17" width="3.28125" style="0" customWidth="1"/>
    <col min="18" max="18" width="4.8515625" style="0" bestFit="1" customWidth="1"/>
    <col min="19" max="19" width="6.8515625" style="0" bestFit="1" customWidth="1"/>
    <col min="20" max="21" width="10.7109375" style="0" customWidth="1"/>
    <col min="22" max="23" width="3.28125" style="0" customWidth="1"/>
    <col min="24" max="24" width="4.8515625" style="0" bestFit="1" customWidth="1"/>
    <col min="25" max="25" width="5.57421875" style="0" bestFit="1" customWidth="1"/>
    <col min="26" max="26" width="2.00390625" style="0" bestFit="1" customWidth="1"/>
  </cols>
  <sheetData>
    <row r="1" spans="1:25" ht="39.75" customHeight="1">
      <c r="A1" s="8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s="1" customFormat="1" ht="15" customHeight="1">
      <c r="A2" s="40" t="s">
        <v>4</v>
      </c>
      <c r="B2" s="12" t="s">
        <v>12</v>
      </c>
      <c r="C2" s="38"/>
      <c r="D2" s="6"/>
      <c r="E2" s="6"/>
      <c r="F2" s="6"/>
      <c r="G2" s="6"/>
      <c r="H2" s="13" t="s">
        <v>0</v>
      </c>
      <c r="I2" s="2"/>
      <c r="J2" s="2"/>
      <c r="K2" s="2"/>
      <c r="L2" s="2"/>
      <c r="M2" s="3"/>
      <c r="N2" s="12" t="s">
        <v>1</v>
      </c>
      <c r="O2" s="6"/>
      <c r="P2" s="6"/>
      <c r="Q2" s="6"/>
      <c r="R2" s="6"/>
      <c r="S2" s="7"/>
      <c r="T2" s="13" t="s">
        <v>2</v>
      </c>
      <c r="U2" s="2"/>
      <c r="V2" s="2"/>
      <c r="W2" s="2"/>
      <c r="X2" s="2"/>
      <c r="Y2" s="3"/>
    </row>
    <row r="3" spans="1:25" s="1" customFormat="1" ht="15" customHeight="1">
      <c r="A3" s="11"/>
      <c r="B3" s="39"/>
      <c r="C3" s="15" t="s">
        <v>7</v>
      </c>
      <c r="D3" s="21" t="s">
        <v>5</v>
      </c>
      <c r="E3" s="37"/>
      <c r="F3" s="15" t="s">
        <v>6</v>
      </c>
      <c r="G3" s="16" t="s">
        <v>3</v>
      </c>
      <c r="H3" s="36"/>
      <c r="I3" s="17" t="s">
        <v>7</v>
      </c>
      <c r="J3" s="18" t="s">
        <v>5</v>
      </c>
      <c r="K3" s="19"/>
      <c r="L3" s="20" t="s">
        <v>6</v>
      </c>
      <c r="M3" s="20" t="s">
        <v>3</v>
      </c>
      <c r="N3" s="16"/>
      <c r="O3" s="15" t="s">
        <v>7</v>
      </c>
      <c r="P3" s="21" t="s">
        <v>5</v>
      </c>
      <c r="Q3" s="22"/>
      <c r="R3" s="16" t="s">
        <v>6</v>
      </c>
      <c r="S3" s="16" t="s">
        <v>3</v>
      </c>
      <c r="T3" s="36"/>
      <c r="U3" s="17" t="s">
        <v>7</v>
      </c>
      <c r="V3" s="18" t="s">
        <v>5</v>
      </c>
      <c r="W3" s="23"/>
      <c r="X3" s="24" t="s">
        <v>6</v>
      </c>
      <c r="Y3" s="24" t="s">
        <v>3</v>
      </c>
    </row>
    <row r="4" spans="1:25" ht="13.5" customHeight="1">
      <c r="A4" s="5">
        <v>1</v>
      </c>
      <c r="B4" s="49" t="s">
        <v>15</v>
      </c>
      <c r="C4" s="28" t="s">
        <v>24</v>
      </c>
      <c r="D4" s="25">
        <v>13</v>
      </c>
      <c r="E4" s="47">
        <v>6</v>
      </c>
      <c r="F4" s="25">
        <f aca="true" t="shared" si="0" ref="F4:F14">IF(D4=13,1,0)</f>
        <v>1</v>
      </c>
      <c r="G4" s="25">
        <f aca="true" t="shared" si="1" ref="G4:G14">D4-E4</f>
        <v>7</v>
      </c>
      <c r="H4" s="31" t="s">
        <v>15</v>
      </c>
      <c r="I4" s="31" t="s">
        <v>21</v>
      </c>
      <c r="J4" s="30">
        <v>13</v>
      </c>
      <c r="K4" s="48">
        <v>12</v>
      </c>
      <c r="L4" s="30">
        <f aca="true" t="shared" si="2" ref="L4:L14">IF(J4=13,1,0)+F4</f>
        <v>2</v>
      </c>
      <c r="M4" s="30">
        <f aca="true" t="shared" si="3" ref="M4:M14">G4+(J4-K4)</f>
        <v>8</v>
      </c>
      <c r="N4" s="28" t="s">
        <v>15</v>
      </c>
      <c r="O4" s="25" t="s">
        <v>38</v>
      </c>
      <c r="P4" s="25">
        <v>13</v>
      </c>
      <c r="Q4" s="47">
        <v>3</v>
      </c>
      <c r="R4" s="25">
        <f aca="true" t="shared" si="4" ref="R4:R14">IF(P4=13,1,0)+L4</f>
        <v>3</v>
      </c>
      <c r="S4" s="25">
        <f aca="true" t="shared" si="5" ref="S4:S14">M4+(P4-Q4)</f>
        <v>18</v>
      </c>
      <c r="T4" s="31" t="s">
        <v>15</v>
      </c>
      <c r="U4" s="29" t="s">
        <v>11</v>
      </c>
      <c r="V4" s="30">
        <v>13</v>
      </c>
      <c r="W4" s="48">
        <v>3</v>
      </c>
      <c r="X4" s="30">
        <f aca="true" t="shared" si="6" ref="X4:X14">IF(V4=13,1,0)+R4</f>
        <v>4</v>
      </c>
      <c r="Y4" s="30">
        <f aca="true" t="shared" si="7" ref="Y4:Y14">S4+(V4-W4)</f>
        <v>28</v>
      </c>
    </row>
    <row r="5" spans="1:25" ht="13.5" customHeight="1">
      <c r="A5" s="5">
        <v>2</v>
      </c>
      <c r="B5" s="32" t="s">
        <v>14</v>
      </c>
      <c r="C5" s="28" t="s">
        <v>38</v>
      </c>
      <c r="D5" s="25">
        <v>8</v>
      </c>
      <c r="E5" s="25">
        <v>13</v>
      </c>
      <c r="F5" s="25">
        <f t="shared" si="0"/>
        <v>0</v>
      </c>
      <c r="G5" s="25">
        <f t="shared" si="1"/>
        <v>-5</v>
      </c>
      <c r="H5" s="31" t="s">
        <v>14</v>
      </c>
      <c r="I5" s="31" t="s">
        <v>10</v>
      </c>
      <c r="J5" s="30">
        <v>13</v>
      </c>
      <c r="K5" s="30">
        <v>10</v>
      </c>
      <c r="L5" s="30">
        <f t="shared" si="2"/>
        <v>1</v>
      </c>
      <c r="M5" s="30">
        <f t="shared" si="3"/>
        <v>-2</v>
      </c>
      <c r="N5" s="28" t="s">
        <v>14</v>
      </c>
      <c r="O5" s="25" t="s">
        <v>24</v>
      </c>
      <c r="P5" s="25">
        <v>13</v>
      </c>
      <c r="Q5" s="25">
        <v>6</v>
      </c>
      <c r="R5" s="25">
        <f t="shared" si="4"/>
        <v>2</v>
      </c>
      <c r="S5" s="25">
        <f t="shared" si="5"/>
        <v>5</v>
      </c>
      <c r="T5" s="31" t="s">
        <v>14</v>
      </c>
      <c r="U5" s="29" t="s">
        <v>9</v>
      </c>
      <c r="V5" s="30">
        <v>13</v>
      </c>
      <c r="W5" s="30">
        <v>10</v>
      </c>
      <c r="X5" s="30">
        <f t="shared" si="6"/>
        <v>3</v>
      </c>
      <c r="Y5" s="30">
        <f t="shared" si="7"/>
        <v>8</v>
      </c>
    </row>
    <row r="6" spans="1:25" ht="13.5" customHeight="1">
      <c r="A6" s="5">
        <v>3</v>
      </c>
      <c r="B6" s="28" t="s">
        <v>38</v>
      </c>
      <c r="C6" s="28" t="s">
        <v>14</v>
      </c>
      <c r="D6" s="25">
        <v>13</v>
      </c>
      <c r="E6" s="25">
        <v>8</v>
      </c>
      <c r="F6" s="25">
        <f t="shared" si="0"/>
        <v>1</v>
      </c>
      <c r="G6" s="25">
        <f t="shared" si="1"/>
        <v>5</v>
      </c>
      <c r="H6" s="31" t="s">
        <v>38</v>
      </c>
      <c r="I6" s="31" t="s">
        <v>11</v>
      </c>
      <c r="J6" s="30">
        <v>13</v>
      </c>
      <c r="K6" s="30">
        <v>11</v>
      </c>
      <c r="L6" s="30">
        <f t="shared" si="2"/>
        <v>2</v>
      </c>
      <c r="M6" s="30">
        <f t="shared" si="3"/>
        <v>7</v>
      </c>
      <c r="N6" s="28" t="s">
        <v>38</v>
      </c>
      <c r="O6" s="25" t="s">
        <v>15</v>
      </c>
      <c r="P6" s="25">
        <v>3</v>
      </c>
      <c r="Q6" s="25">
        <v>13</v>
      </c>
      <c r="R6" s="25">
        <f t="shared" si="4"/>
        <v>2</v>
      </c>
      <c r="S6" s="25">
        <f t="shared" si="5"/>
        <v>-3</v>
      </c>
      <c r="T6" s="31" t="s">
        <v>38</v>
      </c>
      <c r="U6" s="29" t="s">
        <v>21</v>
      </c>
      <c r="V6" s="30">
        <v>13</v>
      </c>
      <c r="W6" s="30">
        <v>11</v>
      </c>
      <c r="X6" s="30">
        <f t="shared" si="6"/>
        <v>3</v>
      </c>
      <c r="Y6" s="30">
        <f t="shared" si="7"/>
        <v>-1</v>
      </c>
    </row>
    <row r="7" spans="1:25" ht="13.5" customHeight="1">
      <c r="A7" s="5">
        <v>4</v>
      </c>
      <c r="B7" s="28" t="s">
        <v>9</v>
      </c>
      <c r="C7" s="28" t="s">
        <v>8</v>
      </c>
      <c r="D7" s="25">
        <v>10</v>
      </c>
      <c r="E7" s="25">
        <v>13</v>
      </c>
      <c r="F7" s="25">
        <f t="shared" si="0"/>
        <v>0</v>
      </c>
      <c r="G7" s="25">
        <f t="shared" si="1"/>
        <v>-3</v>
      </c>
      <c r="H7" s="31" t="s">
        <v>9</v>
      </c>
      <c r="I7" s="31" t="s">
        <v>8</v>
      </c>
      <c r="J7" s="30">
        <v>13</v>
      </c>
      <c r="K7" s="30">
        <v>9</v>
      </c>
      <c r="L7" s="30">
        <f t="shared" si="2"/>
        <v>1</v>
      </c>
      <c r="M7" s="30">
        <f t="shared" si="3"/>
        <v>1</v>
      </c>
      <c r="N7" s="28" t="s">
        <v>9</v>
      </c>
      <c r="O7" s="25" t="s">
        <v>8</v>
      </c>
      <c r="P7" s="25">
        <v>13</v>
      </c>
      <c r="Q7" s="25">
        <v>7</v>
      </c>
      <c r="R7" s="25">
        <f t="shared" si="4"/>
        <v>2</v>
      </c>
      <c r="S7" s="25">
        <f t="shared" si="5"/>
        <v>7</v>
      </c>
      <c r="T7" s="31" t="s">
        <v>9</v>
      </c>
      <c r="U7" s="29" t="s">
        <v>14</v>
      </c>
      <c r="V7" s="30">
        <v>10</v>
      </c>
      <c r="W7" s="30">
        <v>13</v>
      </c>
      <c r="X7" s="30">
        <f t="shared" si="6"/>
        <v>2</v>
      </c>
      <c r="Y7" s="30">
        <f t="shared" si="7"/>
        <v>4</v>
      </c>
    </row>
    <row r="8" spans="1:25" ht="13.5" customHeight="1">
      <c r="A8" s="5">
        <v>5</v>
      </c>
      <c r="B8" s="28" t="s">
        <v>8</v>
      </c>
      <c r="C8" s="28" t="s">
        <v>9</v>
      </c>
      <c r="D8" s="25">
        <v>13</v>
      </c>
      <c r="E8" s="25">
        <v>10</v>
      </c>
      <c r="F8" s="25">
        <f t="shared" si="0"/>
        <v>1</v>
      </c>
      <c r="G8" s="25">
        <f t="shared" si="1"/>
        <v>3</v>
      </c>
      <c r="H8" s="41" t="s">
        <v>8</v>
      </c>
      <c r="I8" s="31" t="s">
        <v>9</v>
      </c>
      <c r="J8" s="30">
        <v>9</v>
      </c>
      <c r="K8" s="30">
        <v>13</v>
      </c>
      <c r="L8" s="30">
        <f t="shared" si="2"/>
        <v>1</v>
      </c>
      <c r="M8" s="30">
        <f t="shared" si="3"/>
        <v>-1</v>
      </c>
      <c r="N8" s="32" t="s">
        <v>8</v>
      </c>
      <c r="O8" s="25" t="s">
        <v>9</v>
      </c>
      <c r="P8" s="25">
        <v>7</v>
      </c>
      <c r="Q8" s="25">
        <v>13</v>
      </c>
      <c r="R8" s="25">
        <f t="shared" si="4"/>
        <v>1</v>
      </c>
      <c r="S8" s="25">
        <f t="shared" si="5"/>
        <v>-7</v>
      </c>
      <c r="T8" s="41" t="s">
        <v>8</v>
      </c>
      <c r="U8" s="29" t="s">
        <v>10</v>
      </c>
      <c r="V8" s="30">
        <v>13</v>
      </c>
      <c r="W8" s="30">
        <v>7</v>
      </c>
      <c r="X8" s="30">
        <f t="shared" si="6"/>
        <v>2</v>
      </c>
      <c r="Y8" s="30">
        <f t="shared" si="7"/>
        <v>-1</v>
      </c>
    </row>
    <row r="9" spans="1:25" ht="13.5" customHeight="1">
      <c r="A9" s="5">
        <v>6</v>
      </c>
      <c r="B9" s="28" t="s">
        <v>11</v>
      </c>
      <c r="C9" s="28" t="s">
        <v>10</v>
      </c>
      <c r="D9" s="25">
        <v>13</v>
      </c>
      <c r="E9" s="25">
        <v>9</v>
      </c>
      <c r="F9" s="25">
        <f t="shared" si="0"/>
        <v>1</v>
      </c>
      <c r="G9" s="25">
        <f t="shared" si="1"/>
        <v>4</v>
      </c>
      <c r="H9" s="31" t="s">
        <v>11</v>
      </c>
      <c r="I9" s="31" t="s">
        <v>38</v>
      </c>
      <c r="J9" s="30">
        <v>11</v>
      </c>
      <c r="K9" s="30">
        <v>13</v>
      </c>
      <c r="L9" s="30">
        <f t="shared" si="2"/>
        <v>1</v>
      </c>
      <c r="M9" s="30">
        <f t="shared" si="3"/>
        <v>2</v>
      </c>
      <c r="N9" s="28" t="s">
        <v>11</v>
      </c>
      <c r="O9" s="25" t="s">
        <v>21</v>
      </c>
      <c r="P9" s="25">
        <v>13</v>
      </c>
      <c r="Q9" s="25">
        <v>7</v>
      </c>
      <c r="R9" s="25">
        <f t="shared" si="4"/>
        <v>2</v>
      </c>
      <c r="S9" s="25">
        <f t="shared" si="5"/>
        <v>8</v>
      </c>
      <c r="T9" s="31" t="s">
        <v>11</v>
      </c>
      <c r="U9" s="29" t="s">
        <v>15</v>
      </c>
      <c r="V9" s="30">
        <v>3</v>
      </c>
      <c r="W9" s="30">
        <v>13</v>
      </c>
      <c r="X9" s="30">
        <f t="shared" si="6"/>
        <v>2</v>
      </c>
      <c r="Y9" s="30">
        <f t="shared" si="7"/>
        <v>-2</v>
      </c>
    </row>
    <row r="10" spans="1:25" ht="13.5" customHeight="1">
      <c r="A10" s="5">
        <v>7</v>
      </c>
      <c r="B10" s="28" t="s">
        <v>24</v>
      </c>
      <c r="C10" s="28" t="s">
        <v>15</v>
      </c>
      <c r="D10" s="25">
        <v>6</v>
      </c>
      <c r="E10" s="25">
        <v>13</v>
      </c>
      <c r="F10" s="25">
        <f t="shared" si="0"/>
        <v>0</v>
      </c>
      <c r="G10" s="25">
        <f t="shared" si="1"/>
        <v>-7</v>
      </c>
      <c r="H10" s="31" t="s">
        <v>24</v>
      </c>
      <c r="I10" s="31" t="s">
        <v>23</v>
      </c>
      <c r="J10" s="30">
        <v>13</v>
      </c>
      <c r="K10" s="30">
        <v>7</v>
      </c>
      <c r="L10" s="30">
        <f t="shared" si="2"/>
        <v>1</v>
      </c>
      <c r="M10" s="30">
        <f t="shared" si="3"/>
        <v>-1</v>
      </c>
      <c r="N10" s="28" t="s">
        <v>24</v>
      </c>
      <c r="O10" s="25" t="s">
        <v>14</v>
      </c>
      <c r="P10" s="25">
        <v>6</v>
      </c>
      <c r="Q10" s="25">
        <v>13</v>
      </c>
      <c r="R10" s="25">
        <f t="shared" si="4"/>
        <v>1</v>
      </c>
      <c r="S10" s="25">
        <f t="shared" si="5"/>
        <v>-8</v>
      </c>
      <c r="T10" s="31" t="s">
        <v>24</v>
      </c>
      <c r="U10" s="29" t="s">
        <v>26</v>
      </c>
      <c r="V10" s="30">
        <v>13</v>
      </c>
      <c r="W10" s="30">
        <v>10</v>
      </c>
      <c r="X10" s="30">
        <f t="shared" si="6"/>
        <v>2</v>
      </c>
      <c r="Y10" s="30">
        <f t="shared" si="7"/>
        <v>-5</v>
      </c>
    </row>
    <row r="11" spans="1:25" ht="13.5" customHeight="1">
      <c r="A11" s="5">
        <v>8</v>
      </c>
      <c r="B11" s="28" t="s">
        <v>23</v>
      </c>
      <c r="C11" s="28" t="s">
        <v>34</v>
      </c>
      <c r="D11" s="25">
        <v>0</v>
      </c>
      <c r="E11" s="25">
        <v>13</v>
      </c>
      <c r="F11" s="25">
        <f t="shared" si="0"/>
        <v>0</v>
      </c>
      <c r="G11" s="25">
        <f t="shared" si="1"/>
        <v>-13</v>
      </c>
      <c r="H11" s="31" t="s">
        <v>23</v>
      </c>
      <c r="I11" s="31" t="s">
        <v>24</v>
      </c>
      <c r="J11" s="30">
        <v>7</v>
      </c>
      <c r="K11" s="30">
        <v>13</v>
      </c>
      <c r="L11" s="30">
        <f t="shared" si="2"/>
        <v>0</v>
      </c>
      <c r="M11" s="30">
        <f t="shared" si="3"/>
        <v>-19</v>
      </c>
      <c r="N11" s="28" t="s">
        <v>23</v>
      </c>
      <c r="O11" s="25" t="s">
        <v>34</v>
      </c>
      <c r="P11" s="25">
        <v>13</v>
      </c>
      <c r="Q11" s="25">
        <v>7</v>
      </c>
      <c r="R11" s="25">
        <f t="shared" si="4"/>
        <v>1</v>
      </c>
      <c r="S11" s="25">
        <f t="shared" si="5"/>
        <v>-13</v>
      </c>
      <c r="T11" s="31" t="s">
        <v>23</v>
      </c>
      <c r="U11" s="29" t="s">
        <v>34</v>
      </c>
      <c r="V11" s="30">
        <v>13</v>
      </c>
      <c r="W11" s="30">
        <v>7</v>
      </c>
      <c r="X11" s="30">
        <f t="shared" si="6"/>
        <v>2</v>
      </c>
      <c r="Y11" s="30">
        <f t="shared" si="7"/>
        <v>-7</v>
      </c>
    </row>
    <row r="12" spans="1:25" ht="13.5" customHeight="1">
      <c r="A12" s="5">
        <v>9</v>
      </c>
      <c r="B12" s="28" t="s">
        <v>21</v>
      </c>
      <c r="C12" s="28" t="s">
        <v>26</v>
      </c>
      <c r="D12" s="25">
        <v>13</v>
      </c>
      <c r="E12" s="25">
        <v>4</v>
      </c>
      <c r="F12" s="25">
        <f t="shared" si="0"/>
        <v>1</v>
      </c>
      <c r="G12" s="25">
        <f t="shared" si="1"/>
        <v>9</v>
      </c>
      <c r="H12" s="31" t="s">
        <v>21</v>
      </c>
      <c r="I12" s="31" t="s">
        <v>15</v>
      </c>
      <c r="J12" s="30">
        <v>12</v>
      </c>
      <c r="K12" s="30">
        <v>13</v>
      </c>
      <c r="L12" s="30">
        <f t="shared" si="2"/>
        <v>1</v>
      </c>
      <c r="M12" s="30">
        <f t="shared" si="3"/>
        <v>8</v>
      </c>
      <c r="N12" s="28" t="s">
        <v>21</v>
      </c>
      <c r="O12" s="25" t="s">
        <v>11</v>
      </c>
      <c r="P12" s="25">
        <v>7</v>
      </c>
      <c r="Q12" s="25">
        <v>13</v>
      </c>
      <c r="R12" s="25">
        <f t="shared" si="4"/>
        <v>1</v>
      </c>
      <c r="S12" s="25">
        <f t="shared" si="5"/>
        <v>2</v>
      </c>
      <c r="T12" s="31" t="s">
        <v>21</v>
      </c>
      <c r="U12" s="29" t="s">
        <v>38</v>
      </c>
      <c r="V12" s="30">
        <v>11</v>
      </c>
      <c r="W12" s="30">
        <v>13</v>
      </c>
      <c r="X12" s="30">
        <f t="shared" si="6"/>
        <v>1</v>
      </c>
      <c r="Y12" s="30">
        <f t="shared" si="7"/>
        <v>0</v>
      </c>
    </row>
    <row r="13" spans="1:25" ht="12.75">
      <c r="A13" s="5">
        <v>10</v>
      </c>
      <c r="B13" s="28" t="s">
        <v>10</v>
      </c>
      <c r="C13" s="28" t="s">
        <v>11</v>
      </c>
      <c r="D13" s="26">
        <v>9</v>
      </c>
      <c r="E13" s="26">
        <v>13</v>
      </c>
      <c r="F13" s="25">
        <f t="shared" si="0"/>
        <v>0</v>
      </c>
      <c r="G13" s="25">
        <f t="shared" si="1"/>
        <v>-4</v>
      </c>
      <c r="H13" s="31" t="s">
        <v>10</v>
      </c>
      <c r="I13" s="31" t="s">
        <v>14</v>
      </c>
      <c r="J13" s="45">
        <v>10</v>
      </c>
      <c r="K13" s="45">
        <v>13</v>
      </c>
      <c r="L13" s="30">
        <f t="shared" si="2"/>
        <v>0</v>
      </c>
      <c r="M13" s="30">
        <f t="shared" si="3"/>
        <v>-7</v>
      </c>
      <c r="N13" s="28" t="s">
        <v>10</v>
      </c>
      <c r="O13" s="25" t="s">
        <v>26</v>
      </c>
      <c r="P13" s="26">
        <v>13</v>
      </c>
      <c r="Q13" s="26">
        <v>9</v>
      </c>
      <c r="R13" s="25">
        <f t="shared" si="4"/>
        <v>1</v>
      </c>
      <c r="S13" s="25">
        <f t="shared" si="5"/>
        <v>-3</v>
      </c>
      <c r="T13" s="31" t="s">
        <v>10</v>
      </c>
      <c r="U13" s="29" t="s">
        <v>8</v>
      </c>
      <c r="V13" s="45">
        <v>7</v>
      </c>
      <c r="W13" s="45">
        <v>13</v>
      </c>
      <c r="X13" s="30">
        <f t="shared" si="6"/>
        <v>1</v>
      </c>
      <c r="Y13" s="30">
        <f t="shared" si="7"/>
        <v>-9</v>
      </c>
    </row>
    <row r="14" spans="1:25" ht="12.75">
      <c r="A14" s="5">
        <v>11</v>
      </c>
      <c r="B14" s="28" t="s">
        <v>26</v>
      </c>
      <c r="C14" s="28" t="s">
        <v>21</v>
      </c>
      <c r="D14" s="26">
        <v>4</v>
      </c>
      <c r="E14" s="26">
        <v>13</v>
      </c>
      <c r="F14" s="25">
        <f t="shared" si="0"/>
        <v>0</v>
      </c>
      <c r="G14" s="25">
        <f t="shared" si="1"/>
        <v>-9</v>
      </c>
      <c r="H14" s="31" t="s">
        <v>26</v>
      </c>
      <c r="I14" s="31" t="s">
        <v>34</v>
      </c>
      <c r="J14" s="45">
        <v>13</v>
      </c>
      <c r="K14" s="45">
        <v>7</v>
      </c>
      <c r="L14" s="30">
        <f t="shared" si="2"/>
        <v>1</v>
      </c>
      <c r="M14" s="30">
        <f t="shared" si="3"/>
        <v>-3</v>
      </c>
      <c r="N14" s="28" t="s">
        <v>26</v>
      </c>
      <c r="O14" s="25" t="s">
        <v>10</v>
      </c>
      <c r="P14" s="26">
        <v>9</v>
      </c>
      <c r="Q14" s="26">
        <v>13</v>
      </c>
      <c r="R14" s="25">
        <f t="shared" si="4"/>
        <v>1</v>
      </c>
      <c r="S14" s="25">
        <f t="shared" si="5"/>
        <v>-7</v>
      </c>
      <c r="T14" s="31" t="s">
        <v>26</v>
      </c>
      <c r="U14" s="29" t="s">
        <v>24</v>
      </c>
      <c r="V14" s="45">
        <v>10</v>
      </c>
      <c r="W14" s="45">
        <v>13</v>
      </c>
      <c r="X14" s="30">
        <f t="shared" si="6"/>
        <v>1</v>
      </c>
      <c r="Y14" s="30">
        <f t="shared" si="7"/>
        <v>-10</v>
      </c>
    </row>
  </sheetData>
  <sheetProtection/>
  <printOptions/>
  <pageMargins left="0.28" right="0.19" top="0.44" bottom="0.38" header="0.3" footer="0.21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Y17"/>
  <sheetViews>
    <sheetView zoomScalePageLayoutView="0" workbookViewId="0" topLeftCell="O1">
      <selection activeCell="AA1" sqref="AA1"/>
    </sheetView>
  </sheetViews>
  <sheetFormatPr defaultColWidth="11.421875" defaultRowHeight="12.75"/>
  <cols>
    <col min="1" max="1" width="5.28125" style="0" bestFit="1" customWidth="1"/>
    <col min="2" max="3" width="10.7109375" style="0" customWidth="1"/>
    <col min="4" max="5" width="3.28125" style="0" customWidth="1"/>
    <col min="6" max="6" width="4.8515625" style="0" bestFit="1" customWidth="1"/>
    <col min="7" max="7" width="5.57421875" style="0" bestFit="1" customWidth="1"/>
    <col min="8" max="9" width="10.7109375" style="0" customWidth="1"/>
    <col min="10" max="11" width="3.28125" style="0" customWidth="1"/>
    <col min="12" max="12" width="4.8515625" style="0" bestFit="1" customWidth="1"/>
    <col min="13" max="13" width="5.57421875" style="0" bestFit="1" customWidth="1"/>
    <col min="14" max="15" width="10.7109375" style="0" customWidth="1"/>
    <col min="16" max="17" width="3.28125" style="0" customWidth="1"/>
    <col min="18" max="18" width="4.8515625" style="0" bestFit="1" customWidth="1"/>
    <col min="19" max="19" width="6.8515625" style="0" bestFit="1" customWidth="1"/>
    <col min="20" max="21" width="10.7109375" style="0" customWidth="1"/>
    <col min="22" max="23" width="3.28125" style="0" customWidth="1"/>
    <col min="24" max="24" width="4.8515625" style="0" bestFit="1" customWidth="1"/>
    <col min="25" max="25" width="5.57421875" style="0" bestFit="1" customWidth="1"/>
    <col min="26" max="26" width="2.00390625" style="0" bestFit="1" customWidth="1"/>
  </cols>
  <sheetData>
    <row r="1" spans="1:25" ht="39.75" customHeight="1">
      <c r="A1" s="8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s="1" customFormat="1" ht="15" customHeight="1">
      <c r="A2" s="40" t="s">
        <v>4</v>
      </c>
      <c r="B2" s="12" t="s">
        <v>12</v>
      </c>
      <c r="C2" s="38"/>
      <c r="D2" s="6"/>
      <c r="E2" s="6"/>
      <c r="F2" s="6"/>
      <c r="G2" s="6"/>
      <c r="H2" s="13" t="s">
        <v>0</v>
      </c>
      <c r="I2" s="2"/>
      <c r="J2" s="2"/>
      <c r="K2" s="2"/>
      <c r="L2" s="2"/>
      <c r="M2" s="3"/>
      <c r="N2" s="12" t="s">
        <v>1</v>
      </c>
      <c r="O2" s="6"/>
      <c r="P2" s="6"/>
      <c r="Q2" s="6"/>
      <c r="R2" s="6"/>
      <c r="S2" s="7"/>
      <c r="T2" s="13" t="s">
        <v>2</v>
      </c>
      <c r="U2" s="2"/>
      <c r="V2" s="2"/>
      <c r="W2" s="2"/>
      <c r="X2" s="2"/>
      <c r="Y2" s="3"/>
    </row>
    <row r="3" spans="1:25" s="1" customFormat="1" ht="15" customHeight="1">
      <c r="A3" s="11"/>
      <c r="B3" s="39"/>
      <c r="C3" s="15" t="s">
        <v>7</v>
      </c>
      <c r="D3" s="21" t="s">
        <v>5</v>
      </c>
      <c r="E3" s="37"/>
      <c r="F3" s="15" t="s">
        <v>6</v>
      </c>
      <c r="G3" s="16" t="s">
        <v>3</v>
      </c>
      <c r="H3" s="36"/>
      <c r="I3" s="17" t="s">
        <v>7</v>
      </c>
      <c r="J3" s="18" t="s">
        <v>5</v>
      </c>
      <c r="K3" s="19"/>
      <c r="L3" s="20" t="s">
        <v>6</v>
      </c>
      <c r="M3" s="20" t="s">
        <v>3</v>
      </c>
      <c r="N3" s="16"/>
      <c r="O3" s="15" t="s">
        <v>7</v>
      </c>
      <c r="P3" s="21" t="s">
        <v>5</v>
      </c>
      <c r="Q3" s="22"/>
      <c r="R3" s="16" t="s">
        <v>6</v>
      </c>
      <c r="S3" s="16" t="s">
        <v>3</v>
      </c>
      <c r="T3" s="36"/>
      <c r="U3" s="17" t="s">
        <v>7</v>
      </c>
      <c r="V3" s="18" t="s">
        <v>5</v>
      </c>
      <c r="W3" s="23"/>
      <c r="X3" s="24" t="s">
        <v>6</v>
      </c>
      <c r="Y3" s="24" t="s">
        <v>3</v>
      </c>
    </row>
    <row r="4" spans="1:25" ht="13.5" customHeight="1">
      <c r="A4" s="5">
        <v>1</v>
      </c>
      <c r="B4" s="28" t="s">
        <v>11</v>
      </c>
      <c r="C4" s="28" t="s">
        <v>10</v>
      </c>
      <c r="D4" s="25">
        <v>12</v>
      </c>
      <c r="E4" s="50">
        <v>13</v>
      </c>
      <c r="F4" s="25">
        <f aca="true" t="shared" si="0" ref="F4:F15">IF(D4=13,1,0)</f>
        <v>0</v>
      </c>
      <c r="G4" s="25">
        <f aca="true" t="shared" si="1" ref="G4:G15">D4-E4</f>
        <v>-1</v>
      </c>
      <c r="H4" s="31" t="s">
        <v>11</v>
      </c>
      <c r="I4" s="31" t="s">
        <v>26</v>
      </c>
      <c r="J4" s="30">
        <v>13</v>
      </c>
      <c r="K4" s="51">
        <v>5</v>
      </c>
      <c r="L4" s="30">
        <f aca="true" t="shared" si="2" ref="L4:L15">IF(J4=13,1,0)+F4</f>
        <v>1</v>
      </c>
      <c r="M4" s="30">
        <f aca="true" t="shared" si="3" ref="M4:M15">G4+(J4-K4)</f>
        <v>7</v>
      </c>
      <c r="N4" s="28" t="s">
        <v>11</v>
      </c>
      <c r="O4" s="25" t="s">
        <v>23</v>
      </c>
      <c r="P4" s="25">
        <v>13</v>
      </c>
      <c r="Q4" s="50">
        <v>2</v>
      </c>
      <c r="R4" s="25">
        <f aca="true" t="shared" si="4" ref="R4:R15">IF(P4=13,1,0)+L4</f>
        <v>2</v>
      </c>
      <c r="S4" s="25">
        <f aca="true" t="shared" si="5" ref="S4:S15">M4+(P4-Q4)</f>
        <v>18</v>
      </c>
      <c r="T4" s="31" t="s">
        <v>11</v>
      </c>
      <c r="U4" s="29" t="s">
        <v>8</v>
      </c>
      <c r="V4" s="30">
        <v>13</v>
      </c>
      <c r="W4" s="51">
        <v>8</v>
      </c>
      <c r="X4" s="30">
        <f aca="true" t="shared" si="6" ref="X4:X15">IF(V4=13,1,0)+R4</f>
        <v>3</v>
      </c>
      <c r="Y4" s="30">
        <f aca="true" t="shared" si="7" ref="Y4:Y15">S4+(V4-W4)</f>
        <v>23</v>
      </c>
    </row>
    <row r="5" spans="1:25" ht="13.5" customHeight="1">
      <c r="A5" s="5">
        <v>2</v>
      </c>
      <c r="B5" s="28" t="s">
        <v>8</v>
      </c>
      <c r="C5" s="28" t="s">
        <v>40</v>
      </c>
      <c r="D5" s="25">
        <v>13</v>
      </c>
      <c r="E5" s="25">
        <v>3</v>
      </c>
      <c r="F5" s="25">
        <f t="shared" si="0"/>
        <v>1</v>
      </c>
      <c r="G5" s="25">
        <f t="shared" si="1"/>
        <v>10</v>
      </c>
      <c r="H5" s="41" t="s">
        <v>8</v>
      </c>
      <c r="I5" s="31" t="s">
        <v>24</v>
      </c>
      <c r="J5" s="30">
        <v>13</v>
      </c>
      <c r="K5" s="30">
        <v>10</v>
      </c>
      <c r="L5" s="30">
        <f t="shared" si="2"/>
        <v>2</v>
      </c>
      <c r="M5" s="30">
        <f t="shared" si="3"/>
        <v>13</v>
      </c>
      <c r="N5" s="32" t="s">
        <v>8</v>
      </c>
      <c r="O5" s="25" t="s">
        <v>15</v>
      </c>
      <c r="P5" s="25">
        <v>13</v>
      </c>
      <c r="Q5" s="25">
        <v>6</v>
      </c>
      <c r="R5" s="25">
        <f t="shared" si="4"/>
        <v>3</v>
      </c>
      <c r="S5" s="25">
        <f t="shared" si="5"/>
        <v>20</v>
      </c>
      <c r="T5" s="41" t="s">
        <v>8</v>
      </c>
      <c r="U5" s="29" t="s">
        <v>11</v>
      </c>
      <c r="V5" s="30">
        <v>8</v>
      </c>
      <c r="W5" s="30">
        <v>13</v>
      </c>
      <c r="X5" s="30">
        <f t="shared" si="6"/>
        <v>3</v>
      </c>
      <c r="Y5" s="30">
        <f t="shared" si="7"/>
        <v>15</v>
      </c>
    </row>
    <row r="6" spans="1:25" ht="13.5" customHeight="1">
      <c r="A6" s="5">
        <v>3</v>
      </c>
      <c r="B6" s="42" t="s">
        <v>15</v>
      </c>
      <c r="C6" s="28" t="s">
        <v>26</v>
      </c>
      <c r="D6" s="25">
        <v>13</v>
      </c>
      <c r="E6" s="26">
        <v>11</v>
      </c>
      <c r="F6" s="25">
        <f t="shared" si="0"/>
        <v>1</v>
      </c>
      <c r="G6" s="25">
        <f t="shared" si="1"/>
        <v>2</v>
      </c>
      <c r="H6" s="31" t="s">
        <v>15</v>
      </c>
      <c r="I6" s="31" t="s">
        <v>10</v>
      </c>
      <c r="J6" s="30">
        <v>13</v>
      </c>
      <c r="K6" s="45">
        <v>3</v>
      </c>
      <c r="L6" s="30">
        <f t="shared" si="2"/>
        <v>2</v>
      </c>
      <c r="M6" s="30">
        <f t="shared" si="3"/>
        <v>12</v>
      </c>
      <c r="N6" s="28" t="s">
        <v>15</v>
      </c>
      <c r="O6" s="25" t="s">
        <v>8</v>
      </c>
      <c r="P6" s="25">
        <v>6</v>
      </c>
      <c r="Q6" s="26">
        <v>13</v>
      </c>
      <c r="R6" s="25">
        <f t="shared" si="4"/>
        <v>2</v>
      </c>
      <c r="S6" s="25">
        <f t="shared" si="5"/>
        <v>5</v>
      </c>
      <c r="T6" s="31" t="s">
        <v>15</v>
      </c>
      <c r="U6" s="29" t="s">
        <v>21</v>
      </c>
      <c r="V6" s="30">
        <v>13</v>
      </c>
      <c r="W6" s="45">
        <v>8</v>
      </c>
      <c r="X6" s="30">
        <f t="shared" si="6"/>
        <v>3</v>
      </c>
      <c r="Y6" s="30">
        <f t="shared" si="7"/>
        <v>10</v>
      </c>
    </row>
    <row r="7" spans="1:25" ht="13.5" customHeight="1">
      <c r="A7" s="5">
        <v>4</v>
      </c>
      <c r="B7" s="28" t="s">
        <v>20</v>
      </c>
      <c r="C7" s="28" t="s">
        <v>21</v>
      </c>
      <c r="D7" s="25">
        <v>5</v>
      </c>
      <c r="E7" s="25">
        <v>13</v>
      </c>
      <c r="F7" s="25">
        <f t="shared" si="0"/>
        <v>0</v>
      </c>
      <c r="G7" s="25">
        <f t="shared" si="1"/>
        <v>-8</v>
      </c>
      <c r="H7" s="31" t="s">
        <v>20</v>
      </c>
      <c r="I7" s="31" t="s">
        <v>40</v>
      </c>
      <c r="J7" s="30">
        <v>13</v>
      </c>
      <c r="K7" s="30">
        <v>2</v>
      </c>
      <c r="L7" s="30">
        <f t="shared" si="2"/>
        <v>1</v>
      </c>
      <c r="M7" s="30">
        <f t="shared" si="3"/>
        <v>3</v>
      </c>
      <c r="N7" s="28" t="s">
        <v>20</v>
      </c>
      <c r="O7" s="25" t="s">
        <v>24</v>
      </c>
      <c r="P7" s="25">
        <v>13</v>
      </c>
      <c r="Q7" s="25">
        <v>11</v>
      </c>
      <c r="R7" s="25">
        <f t="shared" si="4"/>
        <v>2</v>
      </c>
      <c r="S7" s="25">
        <f t="shared" si="5"/>
        <v>5</v>
      </c>
      <c r="T7" s="31" t="s">
        <v>20</v>
      </c>
      <c r="U7" s="29" t="s">
        <v>23</v>
      </c>
      <c r="V7" s="30">
        <v>13</v>
      </c>
      <c r="W7" s="30">
        <v>10</v>
      </c>
      <c r="X7" s="30">
        <f t="shared" si="6"/>
        <v>3</v>
      </c>
      <c r="Y7" s="30">
        <f t="shared" si="7"/>
        <v>8</v>
      </c>
    </row>
    <row r="8" spans="1:25" ht="13.5" customHeight="1">
      <c r="A8" s="5">
        <v>5</v>
      </c>
      <c r="B8" s="28" t="s">
        <v>9</v>
      </c>
      <c r="C8" s="28" t="s">
        <v>23</v>
      </c>
      <c r="D8" s="25">
        <v>8</v>
      </c>
      <c r="E8" s="25">
        <v>13</v>
      </c>
      <c r="F8" s="25">
        <f t="shared" si="0"/>
        <v>0</v>
      </c>
      <c r="G8" s="25">
        <f t="shared" si="1"/>
        <v>-5</v>
      </c>
      <c r="H8" s="31" t="s">
        <v>9</v>
      </c>
      <c r="I8" s="31" t="s">
        <v>25</v>
      </c>
      <c r="J8" s="30">
        <v>13</v>
      </c>
      <c r="K8" s="30">
        <v>2</v>
      </c>
      <c r="L8" s="30">
        <f t="shared" si="2"/>
        <v>1</v>
      </c>
      <c r="M8" s="30">
        <f t="shared" si="3"/>
        <v>6</v>
      </c>
      <c r="N8" s="28" t="s">
        <v>9</v>
      </c>
      <c r="O8" s="25" t="s">
        <v>21</v>
      </c>
      <c r="P8" s="25">
        <v>10</v>
      </c>
      <c r="Q8" s="25">
        <v>13</v>
      </c>
      <c r="R8" s="25">
        <f t="shared" si="4"/>
        <v>1</v>
      </c>
      <c r="S8" s="25">
        <f t="shared" si="5"/>
        <v>3</v>
      </c>
      <c r="T8" s="31" t="s">
        <v>9</v>
      </c>
      <c r="U8" s="29" t="s">
        <v>24</v>
      </c>
      <c r="V8" s="30">
        <v>13</v>
      </c>
      <c r="W8" s="30">
        <v>10</v>
      </c>
      <c r="X8" s="30">
        <f t="shared" si="6"/>
        <v>2</v>
      </c>
      <c r="Y8" s="30">
        <f t="shared" si="7"/>
        <v>6</v>
      </c>
    </row>
    <row r="9" spans="1:25" ht="13.5" customHeight="1">
      <c r="A9" s="5">
        <v>6</v>
      </c>
      <c r="B9" s="28" t="s">
        <v>21</v>
      </c>
      <c r="C9" s="28" t="s">
        <v>20</v>
      </c>
      <c r="D9" s="25">
        <v>13</v>
      </c>
      <c r="E9" s="25">
        <v>5</v>
      </c>
      <c r="F9" s="25">
        <f t="shared" si="0"/>
        <v>1</v>
      </c>
      <c r="G9" s="25">
        <f t="shared" si="1"/>
        <v>8</v>
      </c>
      <c r="H9" s="31" t="s">
        <v>21</v>
      </c>
      <c r="I9" s="31" t="s">
        <v>23</v>
      </c>
      <c r="J9" s="30">
        <v>11</v>
      </c>
      <c r="K9" s="30">
        <v>13</v>
      </c>
      <c r="L9" s="30">
        <f t="shared" si="2"/>
        <v>1</v>
      </c>
      <c r="M9" s="30">
        <f t="shared" si="3"/>
        <v>6</v>
      </c>
      <c r="N9" s="28" t="s">
        <v>21</v>
      </c>
      <c r="O9" s="25" t="s">
        <v>9</v>
      </c>
      <c r="P9" s="25">
        <v>13</v>
      </c>
      <c r="Q9" s="25">
        <v>10</v>
      </c>
      <c r="R9" s="25">
        <f t="shared" si="4"/>
        <v>2</v>
      </c>
      <c r="S9" s="25">
        <f t="shared" si="5"/>
        <v>9</v>
      </c>
      <c r="T9" s="31" t="s">
        <v>21</v>
      </c>
      <c r="U9" s="29" t="s">
        <v>15</v>
      </c>
      <c r="V9" s="30">
        <v>8</v>
      </c>
      <c r="W9" s="30">
        <v>13</v>
      </c>
      <c r="X9" s="30">
        <f t="shared" si="6"/>
        <v>2</v>
      </c>
      <c r="Y9" s="30">
        <f t="shared" si="7"/>
        <v>4</v>
      </c>
    </row>
    <row r="10" spans="1:25" ht="13.5" customHeight="1">
      <c r="A10" s="5">
        <v>7</v>
      </c>
      <c r="B10" s="28" t="s">
        <v>23</v>
      </c>
      <c r="C10" s="28" t="s">
        <v>9</v>
      </c>
      <c r="D10" s="25">
        <v>13</v>
      </c>
      <c r="E10" s="25">
        <v>8</v>
      </c>
      <c r="F10" s="25">
        <f t="shared" si="0"/>
        <v>1</v>
      </c>
      <c r="G10" s="25">
        <f t="shared" si="1"/>
        <v>5</v>
      </c>
      <c r="H10" s="31" t="s">
        <v>23</v>
      </c>
      <c r="I10" s="31" t="s">
        <v>21</v>
      </c>
      <c r="J10" s="30">
        <v>13</v>
      </c>
      <c r="K10" s="30">
        <v>11</v>
      </c>
      <c r="L10" s="30">
        <f t="shared" si="2"/>
        <v>2</v>
      </c>
      <c r="M10" s="30">
        <f t="shared" si="3"/>
        <v>7</v>
      </c>
      <c r="N10" s="28" t="s">
        <v>23</v>
      </c>
      <c r="O10" s="25" t="s">
        <v>11</v>
      </c>
      <c r="P10" s="25">
        <v>2</v>
      </c>
      <c r="Q10" s="25">
        <v>13</v>
      </c>
      <c r="R10" s="25">
        <f t="shared" si="4"/>
        <v>2</v>
      </c>
      <c r="S10" s="25">
        <f t="shared" si="5"/>
        <v>-4</v>
      </c>
      <c r="T10" s="31" t="s">
        <v>23</v>
      </c>
      <c r="U10" s="29" t="s">
        <v>20</v>
      </c>
      <c r="V10" s="30">
        <v>10</v>
      </c>
      <c r="W10" s="30">
        <v>13</v>
      </c>
      <c r="X10" s="30">
        <f t="shared" si="6"/>
        <v>2</v>
      </c>
      <c r="Y10" s="30">
        <f t="shared" si="7"/>
        <v>-7</v>
      </c>
    </row>
    <row r="11" spans="1:25" ht="13.5" customHeight="1">
      <c r="A11" s="5">
        <v>8</v>
      </c>
      <c r="B11" s="28" t="s">
        <v>10</v>
      </c>
      <c r="C11" s="28" t="s">
        <v>11</v>
      </c>
      <c r="D11" s="25">
        <v>13</v>
      </c>
      <c r="E11" s="25">
        <v>12</v>
      </c>
      <c r="F11" s="25">
        <f t="shared" si="0"/>
        <v>1</v>
      </c>
      <c r="G11" s="25">
        <f t="shared" si="1"/>
        <v>1</v>
      </c>
      <c r="H11" s="31" t="s">
        <v>10</v>
      </c>
      <c r="I11" s="31" t="s">
        <v>15</v>
      </c>
      <c r="J11" s="30">
        <v>3</v>
      </c>
      <c r="K11" s="30">
        <v>13</v>
      </c>
      <c r="L11" s="30">
        <f t="shared" si="2"/>
        <v>1</v>
      </c>
      <c r="M11" s="30">
        <f t="shared" si="3"/>
        <v>-9</v>
      </c>
      <c r="N11" s="28" t="s">
        <v>10</v>
      </c>
      <c r="O11" s="25" t="s">
        <v>26</v>
      </c>
      <c r="P11" s="25">
        <v>11</v>
      </c>
      <c r="Q11" s="25">
        <v>13</v>
      </c>
      <c r="R11" s="25">
        <f t="shared" si="4"/>
        <v>1</v>
      </c>
      <c r="S11" s="25">
        <f t="shared" si="5"/>
        <v>-11</v>
      </c>
      <c r="T11" s="31" t="s">
        <v>10</v>
      </c>
      <c r="U11" s="29" t="s">
        <v>26</v>
      </c>
      <c r="V11" s="30">
        <v>13</v>
      </c>
      <c r="W11" s="30">
        <v>11</v>
      </c>
      <c r="X11" s="30">
        <f t="shared" si="6"/>
        <v>2</v>
      </c>
      <c r="Y11" s="30">
        <f t="shared" si="7"/>
        <v>-9</v>
      </c>
    </row>
    <row r="12" spans="1:25" ht="13.5" customHeight="1">
      <c r="A12" s="5">
        <v>9</v>
      </c>
      <c r="B12" s="28" t="s">
        <v>24</v>
      </c>
      <c r="C12" s="28" t="s">
        <v>39</v>
      </c>
      <c r="D12" s="25">
        <v>13</v>
      </c>
      <c r="E12" s="25">
        <v>5</v>
      </c>
      <c r="F12" s="25">
        <f t="shared" si="0"/>
        <v>1</v>
      </c>
      <c r="G12" s="25">
        <f t="shared" si="1"/>
        <v>8</v>
      </c>
      <c r="H12" s="31" t="s">
        <v>24</v>
      </c>
      <c r="I12" s="31" t="s">
        <v>41</v>
      </c>
      <c r="J12" s="30">
        <v>10</v>
      </c>
      <c r="K12" s="30">
        <v>13</v>
      </c>
      <c r="L12" s="30">
        <f t="shared" si="2"/>
        <v>1</v>
      </c>
      <c r="M12" s="30">
        <f t="shared" si="3"/>
        <v>5</v>
      </c>
      <c r="N12" s="28" t="s">
        <v>24</v>
      </c>
      <c r="O12" s="25" t="s">
        <v>20</v>
      </c>
      <c r="P12" s="25">
        <v>11</v>
      </c>
      <c r="Q12" s="25">
        <v>13</v>
      </c>
      <c r="R12" s="25">
        <f t="shared" si="4"/>
        <v>1</v>
      </c>
      <c r="S12" s="25">
        <f t="shared" si="5"/>
        <v>3</v>
      </c>
      <c r="T12" s="31" t="s">
        <v>24</v>
      </c>
      <c r="U12" s="29" t="s">
        <v>9</v>
      </c>
      <c r="V12" s="30">
        <v>10</v>
      </c>
      <c r="W12" s="30">
        <v>13</v>
      </c>
      <c r="X12" s="30">
        <f t="shared" si="6"/>
        <v>1</v>
      </c>
      <c r="Y12" s="30">
        <f t="shared" si="7"/>
        <v>0</v>
      </c>
    </row>
    <row r="13" spans="1:25" ht="13.5" customHeight="1">
      <c r="A13" s="5">
        <v>10</v>
      </c>
      <c r="B13" s="28" t="s">
        <v>26</v>
      </c>
      <c r="C13" s="28" t="s">
        <v>15</v>
      </c>
      <c r="D13" s="26">
        <v>11</v>
      </c>
      <c r="E13" s="26">
        <v>13</v>
      </c>
      <c r="F13" s="25">
        <f t="shared" si="0"/>
        <v>0</v>
      </c>
      <c r="G13" s="25">
        <f t="shared" si="1"/>
        <v>-2</v>
      </c>
      <c r="H13" s="31" t="s">
        <v>26</v>
      </c>
      <c r="I13" s="31" t="s">
        <v>11</v>
      </c>
      <c r="J13" s="45">
        <v>5</v>
      </c>
      <c r="K13" s="45">
        <v>13</v>
      </c>
      <c r="L13" s="30">
        <f t="shared" si="2"/>
        <v>0</v>
      </c>
      <c r="M13" s="30">
        <f t="shared" si="3"/>
        <v>-10</v>
      </c>
      <c r="N13" s="28" t="s">
        <v>26</v>
      </c>
      <c r="O13" s="25" t="s">
        <v>10</v>
      </c>
      <c r="P13" s="26">
        <v>13</v>
      </c>
      <c r="Q13" s="26">
        <v>11</v>
      </c>
      <c r="R13" s="25">
        <f t="shared" si="4"/>
        <v>1</v>
      </c>
      <c r="S13" s="25">
        <f t="shared" si="5"/>
        <v>-8</v>
      </c>
      <c r="T13" s="31" t="s">
        <v>26</v>
      </c>
      <c r="U13" s="29" t="s">
        <v>10</v>
      </c>
      <c r="V13" s="45">
        <v>11</v>
      </c>
      <c r="W13" s="45">
        <v>13</v>
      </c>
      <c r="X13" s="30">
        <f t="shared" si="6"/>
        <v>1</v>
      </c>
      <c r="Y13" s="30">
        <f t="shared" si="7"/>
        <v>-10</v>
      </c>
    </row>
    <row r="14" spans="1:25" ht="13.5" customHeight="1">
      <c r="A14" s="5">
        <v>11</v>
      </c>
      <c r="B14" s="28" t="s">
        <v>40</v>
      </c>
      <c r="C14" s="28" t="s">
        <v>8</v>
      </c>
      <c r="D14" s="25">
        <v>3</v>
      </c>
      <c r="E14" s="25">
        <v>13</v>
      </c>
      <c r="F14" s="25">
        <f t="shared" si="0"/>
        <v>0</v>
      </c>
      <c r="G14" s="25">
        <f t="shared" si="1"/>
        <v>-10</v>
      </c>
      <c r="H14" s="31" t="s">
        <v>40</v>
      </c>
      <c r="I14" s="31" t="s">
        <v>20</v>
      </c>
      <c r="J14" s="30">
        <v>2</v>
      </c>
      <c r="K14" s="30">
        <v>13</v>
      </c>
      <c r="L14" s="30">
        <f t="shared" si="2"/>
        <v>0</v>
      </c>
      <c r="M14" s="30">
        <f t="shared" si="3"/>
        <v>-21</v>
      </c>
      <c r="N14" s="28" t="s">
        <v>40</v>
      </c>
      <c r="O14" s="25" t="s">
        <v>25</v>
      </c>
      <c r="P14" s="25">
        <v>13</v>
      </c>
      <c r="Q14" s="25">
        <v>6</v>
      </c>
      <c r="R14" s="25">
        <f t="shared" si="4"/>
        <v>1</v>
      </c>
      <c r="S14" s="25">
        <f t="shared" si="5"/>
        <v>-14</v>
      </c>
      <c r="T14" s="31" t="s">
        <v>40</v>
      </c>
      <c r="U14" s="29" t="s">
        <v>25</v>
      </c>
      <c r="V14" s="30">
        <v>12</v>
      </c>
      <c r="W14" s="30">
        <v>13</v>
      </c>
      <c r="X14" s="30">
        <f t="shared" si="6"/>
        <v>1</v>
      </c>
      <c r="Y14" s="30">
        <f t="shared" si="7"/>
        <v>-15</v>
      </c>
    </row>
    <row r="15" spans="1:25" ht="12.75">
      <c r="A15" s="5">
        <v>12</v>
      </c>
      <c r="B15" s="28" t="s">
        <v>25</v>
      </c>
      <c r="C15" s="28" t="s">
        <v>24</v>
      </c>
      <c r="D15" s="26">
        <v>5</v>
      </c>
      <c r="E15" s="26">
        <v>13</v>
      </c>
      <c r="F15" s="25">
        <f t="shared" si="0"/>
        <v>0</v>
      </c>
      <c r="G15" s="25">
        <f t="shared" si="1"/>
        <v>-8</v>
      </c>
      <c r="H15" s="31" t="s">
        <v>25</v>
      </c>
      <c r="I15" s="31" t="s">
        <v>9</v>
      </c>
      <c r="J15" s="45">
        <v>2</v>
      </c>
      <c r="K15" s="45">
        <v>13</v>
      </c>
      <c r="L15" s="30">
        <f t="shared" si="2"/>
        <v>0</v>
      </c>
      <c r="M15" s="30">
        <f t="shared" si="3"/>
        <v>-19</v>
      </c>
      <c r="N15" s="28" t="s">
        <v>39</v>
      </c>
      <c r="O15" s="25" t="s">
        <v>40</v>
      </c>
      <c r="P15" s="26">
        <v>6</v>
      </c>
      <c r="Q15" s="26">
        <v>13</v>
      </c>
      <c r="R15" s="25">
        <f t="shared" si="4"/>
        <v>0</v>
      </c>
      <c r="S15" s="25">
        <f t="shared" si="5"/>
        <v>-26</v>
      </c>
      <c r="T15" s="31" t="s">
        <v>25</v>
      </c>
      <c r="U15" s="29" t="s">
        <v>40</v>
      </c>
      <c r="V15" s="45">
        <v>13</v>
      </c>
      <c r="W15" s="45">
        <v>12</v>
      </c>
      <c r="X15" s="30">
        <f t="shared" si="6"/>
        <v>1</v>
      </c>
      <c r="Y15" s="30">
        <f t="shared" si="7"/>
        <v>-25</v>
      </c>
    </row>
    <row r="16" spans="2:25" ht="12.75">
      <c r="B16" s="52"/>
      <c r="C16" s="52"/>
      <c r="D16" s="52"/>
      <c r="F16" s="52"/>
      <c r="G16" s="52"/>
      <c r="H16" s="52"/>
      <c r="I16" s="52"/>
      <c r="J16" s="52"/>
      <c r="L16" s="52"/>
      <c r="M16" s="52"/>
      <c r="N16" s="52"/>
      <c r="O16" s="52"/>
      <c r="P16" s="52"/>
      <c r="R16" s="52"/>
      <c r="S16" s="52"/>
      <c r="T16" s="52"/>
      <c r="U16" s="52"/>
      <c r="V16" s="52"/>
      <c r="X16" s="52"/>
      <c r="Y16" s="52"/>
    </row>
    <row r="17" spans="2:25" ht="12.75">
      <c r="B17" s="52"/>
      <c r="C17" s="52"/>
      <c r="D17" s="52"/>
      <c r="F17" s="52"/>
      <c r="G17" s="52"/>
      <c r="H17" s="52"/>
      <c r="I17" s="52"/>
      <c r="J17" s="52"/>
      <c r="L17" s="52"/>
      <c r="M17" s="52"/>
      <c r="N17" s="52"/>
      <c r="O17" s="52"/>
      <c r="P17" s="52"/>
      <c r="R17" s="52"/>
      <c r="S17" s="52"/>
      <c r="T17" s="52"/>
      <c r="U17" s="52"/>
      <c r="V17" s="52"/>
      <c r="X17" s="52"/>
      <c r="Y17" s="52"/>
    </row>
  </sheetData>
  <sheetProtection/>
  <printOptions/>
  <pageMargins left="0.28" right="0.19" top="0.44" bottom="0.38" header="0.3" footer="0.21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Z19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5.28125" style="0" bestFit="1" customWidth="1"/>
    <col min="2" max="3" width="10.7109375" style="0" customWidth="1"/>
    <col min="4" max="5" width="3.28125" style="0" customWidth="1"/>
    <col min="6" max="6" width="4.8515625" style="0" bestFit="1" customWidth="1"/>
    <col min="7" max="7" width="5.57421875" style="0" bestFit="1" customWidth="1"/>
    <col min="8" max="9" width="10.7109375" style="0" customWidth="1"/>
    <col min="10" max="11" width="3.28125" style="0" customWidth="1"/>
    <col min="12" max="12" width="4.8515625" style="0" bestFit="1" customWidth="1"/>
    <col min="13" max="13" width="5.57421875" style="0" bestFit="1" customWidth="1"/>
    <col min="14" max="15" width="10.7109375" style="0" customWidth="1"/>
    <col min="16" max="17" width="3.28125" style="0" customWidth="1"/>
    <col min="18" max="18" width="4.8515625" style="0" bestFit="1" customWidth="1"/>
    <col min="19" max="19" width="6.8515625" style="0" bestFit="1" customWidth="1"/>
    <col min="20" max="21" width="10.7109375" style="0" customWidth="1"/>
    <col min="22" max="23" width="3.28125" style="0" customWidth="1"/>
    <col min="24" max="24" width="4.8515625" style="0" bestFit="1" customWidth="1"/>
    <col min="25" max="25" width="5.57421875" style="0" bestFit="1" customWidth="1"/>
    <col min="26" max="26" width="2.00390625" style="0" bestFit="1" customWidth="1"/>
    <col min="27" max="27" width="4.57421875" style="0" customWidth="1"/>
  </cols>
  <sheetData>
    <row r="1" spans="1:25" ht="39.75" customHeight="1">
      <c r="A1" s="8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s="1" customFormat="1" ht="15" customHeight="1">
      <c r="A2" s="40" t="s">
        <v>4</v>
      </c>
      <c r="B2" s="12" t="s">
        <v>12</v>
      </c>
      <c r="C2" s="38"/>
      <c r="D2" s="6"/>
      <c r="E2" s="6"/>
      <c r="F2" s="6"/>
      <c r="G2" s="6"/>
      <c r="H2" s="13" t="s">
        <v>0</v>
      </c>
      <c r="I2" s="2"/>
      <c r="J2" s="2"/>
      <c r="K2" s="2"/>
      <c r="L2" s="2"/>
      <c r="M2" s="3"/>
      <c r="N2" s="12" t="s">
        <v>1</v>
      </c>
      <c r="O2" s="6"/>
      <c r="P2" s="6"/>
      <c r="Q2" s="6"/>
      <c r="R2" s="6"/>
      <c r="S2" s="7"/>
      <c r="T2" s="13" t="s">
        <v>2</v>
      </c>
      <c r="U2" s="2"/>
      <c r="V2" s="2"/>
      <c r="W2" s="2"/>
      <c r="X2" s="2"/>
      <c r="Y2" s="3"/>
    </row>
    <row r="3" spans="1:25" s="1" customFormat="1" ht="15" customHeight="1">
      <c r="A3" s="11"/>
      <c r="B3" s="39"/>
      <c r="C3" s="15" t="s">
        <v>7</v>
      </c>
      <c r="D3" s="21" t="s">
        <v>5</v>
      </c>
      <c r="E3" s="37"/>
      <c r="F3" s="15" t="s">
        <v>6</v>
      </c>
      <c r="G3" s="16" t="s">
        <v>3</v>
      </c>
      <c r="H3" s="36"/>
      <c r="I3" s="17" t="s">
        <v>7</v>
      </c>
      <c r="J3" s="18" t="s">
        <v>5</v>
      </c>
      <c r="K3" s="19"/>
      <c r="L3" s="20" t="s">
        <v>6</v>
      </c>
      <c r="M3" s="20" t="s">
        <v>3</v>
      </c>
      <c r="N3" s="16"/>
      <c r="O3" s="15" t="s">
        <v>7</v>
      </c>
      <c r="P3" s="21" t="s">
        <v>5</v>
      </c>
      <c r="Q3" s="22"/>
      <c r="R3" s="16" t="s">
        <v>6</v>
      </c>
      <c r="S3" s="16" t="s">
        <v>3</v>
      </c>
      <c r="T3" s="36"/>
      <c r="U3" s="17" t="s">
        <v>7</v>
      </c>
      <c r="V3" s="18" t="s">
        <v>5</v>
      </c>
      <c r="W3" s="23"/>
      <c r="X3" s="24" t="s">
        <v>6</v>
      </c>
      <c r="Y3" s="24" t="s">
        <v>3</v>
      </c>
    </row>
    <row r="4" spans="1:26" ht="13.5" customHeight="1">
      <c r="A4" s="5">
        <v>1</v>
      </c>
      <c r="B4" s="28" t="s">
        <v>19</v>
      </c>
      <c r="C4" s="28" t="s">
        <v>10</v>
      </c>
      <c r="D4" s="25">
        <v>13</v>
      </c>
      <c r="E4" s="50">
        <v>5</v>
      </c>
      <c r="F4" s="25">
        <f aca="true" t="shared" si="0" ref="F4:F19">IF(D4=13,1,0)</f>
        <v>1</v>
      </c>
      <c r="G4" s="25">
        <f aca="true" t="shared" si="1" ref="G4:G19">D4-E4</f>
        <v>8</v>
      </c>
      <c r="H4" s="31" t="s">
        <v>19</v>
      </c>
      <c r="I4" s="31" t="s">
        <v>25</v>
      </c>
      <c r="J4" s="30">
        <v>13</v>
      </c>
      <c r="K4" s="51">
        <v>4</v>
      </c>
      <c r="L4" s="30">
        <f aca="true" t="shared" si="2" ref="L4:L19">IF(J4=13,1,0)+F4</f>
        <v>2</v>
      </c>
      <c r="M4" s="30">
        <f aca="true" t="shared" si="3" ref="M4:M19">G4+(J4-K4)</f>
        <v>17</v>
      </c>
      <c r="N4" s="28" t="s">
        <v>19</v>
      </c>
      <c r="O4" s="25" t="s">
        <v>40</v>
      </c>
      <c r="P4" s="25">
        <v>13</v>
      </c>
      <c r="Q4" s="50">
        <v>4</v>
      </c>
      <c r="R4" s="25">
        <f aca="true" t="shared" si="4" ref="R4:R19">IF(P4=13,1,0)+L4</f>
        <v>3</v>
      </c>
      <c r="S4" s="25">
        <f aca="true" t="shared" si="5" ref="S4:S19">M4+(P4-Q4)</f>
        <v>26</v>
      </c>
      <c r="T4" s="31" t="s">
        <v>19</v>
      </c>
      <c r="U4" s="29" t="s">
        <v>20</v>
      </c>
      <c r="V4" s="30">
        <v>13</v>
      </c>
      <c r="W4" s="51">
        <v>9</v>
      </c>
      <c r="X4" s="30">
        <f aca="true" t="shared" si="6" ref="X4:X19">IF(V4=13,1,0)+R4</f>
        <v>4</v>
      </c>
      <c r="Y4" s="30">
        <f aca="true" t="shared" si="7" ref="Y4:Y19">S4+(V4-W4)</f>
        <v>30</v>
      </c>
      <c r="Z4" t="s">
        <v>44</v>
      </c>
    </row>
    <row r="5" spans="1:25" ht="13.5" customHeight="1">
      <c r="A5" s="5">
        <v>2</v>
      </c>
      <c r="B5" s="32" t="s">
        <v>14</v>
      </c>
      <c r="C5" s="28" t="s">
        <v>11</v>
      </c>
      <c r="D5" s="25">
        <v>11</v>
      </c>
      <c r="E5" s="25">
        <v>13</v>
      </c>
      <c r="F5" s="25">
        <f t="shared" si="0"/>
        <v>0</v>
      </c>
      <c r="G5" s="25">
        <f t="shared" si="1"/>
        <v>-2</v>
      </c>
      <c r="H5" s="41" t="s">
        <v>14</v>
      </c>
      <c r="I5" s="31" t="s">
        <v>9</v>
      </c>
      <c r="J5" s="30">
        <v>13</v>
      </c>
      <c r="K5" s="30">
        <v>6</v>
      </c>
      <c r="L5" s="30">
        <f t="shared" si="2"/>
        <v>1</v>
      </c>
      <c r="M5" s="30">
        <f t="shared" si="3"/>
        <v>5</v>
      </c>
      <c r="N5" s="32" t="s">
        <v>14</v>
      </c>
      <c r="O5" s="25" t="s">
        <v>21</v>
      </c>
      <c r="P5" s="25">
        <v>13</v>
      </c>
      <c r="Q5" s="25">
        <v>10</v>
      </c>
      <c r="R5" s="25">
        <f t="shared" si="4"/>
        <v>2</v>
      </c>
      <c r="S5" s="25">
        <f t="shared" si="5"/>
        <v>8</v>
      </c>
      <c r="T5" s="41" t="s">
        <v>14</v>
      </c>
      <c r="U5" s="29" t="s">
        <v>25</v>
      </c>
      <c r="V5" s="30">
        <v>13</v>
      </c>
      <c r="W5" s="30">
        <v>7</v>
      </c>
      <c r="X5" s="30">
        <f t="shared" si="6"/>
        <v>3</v>
      </c>
      <c r="Y5" s="30">
        <f t="shared" si="7"/>
        <v>14</v>
      </c>
    </row>
    <row r="6" spans="1:25" ht="13.5" customHeight="1">
      <c r="A6" s="5">
        <v>3</v>
      </c>
      <c r="B6" s="28" t="s">
        <v>20</v>
      </c>
      <c r="C6" s="28" t="s">
        <v>9</v>
      </c>
      <c r="D6" s="25">
        <v>13</v>
      </c>
      <c r="E6" s="25">
        <v>9</v>
      </c>
      <c r="F6" s="25">
        <f t="shared" si="0"/>
        <v>1</v>
      </c>
      <c r="G6" s="25">
        <f t="shared" si="1"/>
        <v>4</v>
      </c>
      <c r="H6" s="31" t="s">
        <v>20</v>
      </c>
      <c r="I6" s="31" t="s">
        <v>11</v>
      </c>
      <c r="J6" s="30">
        <v>13</v>
      </c>
      <c r="K6" s="30">
        <v>12</v>
      </c>
      <c r="L6" s="30">
        <f t="shared" si="2"/>
        <v>2</v>
      </c>
      <c r="M6" s="30">
        <f t="shared" si="3"/>
        <v>5</v>
      </c>
      <c r="N6" s="28" t="s">
        <v>20</v>
      </c>
      <c r="O6" s="25" t="s">
        <v>8</v>
      </c>
      <c r="P6" s="25">
        <v>13</v>
      </c>
      <c r="Q6" s="25">
        <v>1</v>
      </c>
      <c r="R6" s="25">
        <f t="shared" si="4"/>
        <v>3</v>
      </c>
      <c r="S6" s="25">
        <f t="shared" si="5"/>
        <v>17</v>
      </c>
      <c r="T6" s="31" t="s">
        <v>20</v>
      </c>
      <c r="U6" s="29" t="s">
        <v>19</v>
      </c>
      <c r="V6" s="30">
        <v>9</v>
      </c>
      <c r="W6" s="30">
        <v>13</v>
      </c>
      <c r="X6" s="30">
        <f t="shared" si="6"/>
        <v>3</v>
      </c>
      <c r="Y6" s="30">
        <f t="shared" si="7"/>
        <v>13</v>
      </c>
    </row>
    <row r="7" spans="1:25" ht="13.5" customHeight="1">
      <c r="A7" s="5">
        <v>4</v>
      </c>
      <c r="B7" s="28" t="s">
        <v>11</v>
      </c>
      <c r="C7" s="28" t="s">
        <v>14</v>
      </c>
      <c r="D7" s="25">
        <v>13</v>
      </c>
      <c r="E7" s="25">
        <v>11</v>
      </c>
      <c r="F7" s="25">
        <f t="shared" si="0"/>
        <v>1</v>
      </c>
      <c r="G7" s="25">
        <f t="shared" si="1"/>
        <v>2</v>
      </c>
      <c r="H7" s="31" t="s">
        <v>11</v>
      </c>
      <c r="I7" s="31" t="s">
        <v>20</v>
      </c>
      <c r="J7" s="30">
        <v>12</v>
      </c>
      <c r="K7" s="30">
        <v>13</v>
      </c>
      <c r="L7" s="30">
        <f t="shared" si="2"/>
        <v>1</v>
      </c>
      <c r="M7" s="30">
        <f t="shared" si="3"/>
        <v>1</v>
      </c>
      <c r="N7" s="28" t="s">
        <v>11</v>
      </c>
      <c r="O7" s="25" t="s">
        <v>43</v>
      </c>
      <c r="P7" s="25">
        <v>13</v>
      </c>
      <c r="Q7" s="25">
        <v>8</v>
      </c>
      <c r="R7" s="25">
        <f t="shared" si="4"/>
        <v>2</v>
      </c>
      <c r="S7" s="25">
        <f t="shared" si="5"/>
        <v>6</v>
      </c>
      <c r="T7" s="31" t="s">
        <v>11</v>
      </c>
      <c r="U7" s="29" t="s">
        <v>15</v>
      </c>
      <c r="V7" s="30">
        <v>13</v>
      </c>
      <c r="W7" s="30">
        <v>8</v>
      </c>
      <c r="X7" s="30">
        <f t="shared" si="6"/>
        <v>3</v>
      </c>
      <c r="Y7" s="30">
        <f t="shared" si="7"/>
        <v>11</v>
      </c>
    </row>
    <row r="8" spans="1:25" ht="13.5" customHeight="1">
      <c r="A8" s="5">
        <v>5</v>
      </c>
      <c r="B8" s="28" t="s">
        <v>8</v>
      </c>
      <c r="C8" s="28" t="s">
        <v>17</v>
      </c>
      <c r="D8" s="25">
        <v>13</v>
      </c>
      <c r="E8" s="25">
        <v>6</v>
      </c>
      <c r="F8" s="25">
        <f t="shared" si="0"/>
        <v>1</v>
      </c>
      <c r="G8" s="25">
        <f t="shared" si="1"/>
        <v>7</v>
      </c>
      <c r="H8" s="31" t="s">
        <v>8</v>
      </c>
      <c r="I8" s="31" t="s">
        <v>21</v>
      </c>
      <c r="J8" s="30">
        <v>13</v>
      </c>
      <c r="K8" s="30">
        <v>12</v>
      </c>
      <c r="L8" s="30">
        <f t="shared" si="2"/>
        <v>2</v>
      </c>
      <c r="M8" s="30">
        <f t="shared" si="3"/>
        <v>8</v>
      </c>
      <c r="N8" s="28" t="s">
        <v>8</v>
      </c>
      <c r="O8" s="25" t="s">
        <v>20</v>
      </c>
      <c r="P8" s="25">
        <v>1</v>
      </c>
      <c r="Q8" s="25">
        <v>13</v>
      </c>
      <c r="R8" s="25">
        <f t="shared" si="4"/>
        <v>2</v>
      </c>
      <c r="S8" s="25">
        <f t="shared" si="5"/>
        <v>-4</v>
      </c>
      <c r="T8" s="31" t="s">
        <v>8</v>
      </c>
      <c r="U8" s="29" t="s">
        <v>40</v>
      </c>
      <c r="V8" s="30">
        <v>13</v>
      </c>
      <c r="W8" s="30">
        <v>8</v>
      </c>
      <c r="X8" s="30">
        <f t="shared" si="6"/>
        <v>3</v>
      </c>
      <c r="Y8" s="30">
        <f t="shared" si="7"/>
        <v>1</v>
      </c>
    </row>
    <row r="9" spans="1:25" ht="13.5" customHeight="1">
      <c r="A9" s="5">
        <v>6</v>
      </c>
      <c r="B9" s="28" t="s">
        <v>25</v>
      </c>
      <c r="C9" s="28" t="s">
        <v>15</v>
      </c>
      <c r="D9" s="25">
        <v>13</v>
      </c>
      <c r="E9" s="25">
        <v>4</v>
      </c>
      <c r="F9" s="25">
        <f t="shared" si="0"/>
        <v>1</v>
      </c>
      <c r="G9" s="25">
        <f t="shared" si="1"/>
        <v>9</v>
      </c>
      <c r="H9" s="31" t="s">
        <v>25</v>
      </c>
      <c r="I9" s="31" t="s">
        <v>19</v>
      </c>
      <c r="J9" s="30">
        <v>4</v>
      </c>
      <c r="K9" s="30">
        <v>13</v>
      </c>
      <c r="L9" s="30">
        <f t="shared" si="2"/>
        <v>1</v>
      </c>
      <c r="M9" s="30">
        <f t="shared" si="3"/>
        <v>0</v>
      </c>
      <c r="N9" s="28" t="s">
        <v>25</v>
      </c>
      <c r="O9" s="25" t="s">
        <v>22</v>
      </c>
      <c r="P9" s="25">
        <v>13</v>
      </c>
      <c r="Q9" s="25">
        <v>1</v>
      </c>
      <c r="R9" s="25">
        <f t="shared" si="4"/>
        <v>2</v>
      </c>
      <c r="S9" s="25">
        <f t="shared" si="5"/>
        <v>12</v>
      </c>
      <c r="T9" s="31" t="s">
        <v>25</v>
      </c>
      <c r="U9" s="29" t="s">
        <v>14</v>
      </c>
      <c r="V9" s="30">
        <v>7</v>
      </c>
      <c r="W9" s="30">
        <v>13</v>
      </c>
      <c r="X9" s="30">
        <f t="shared" si="6"/>
        <v>2</v>
      </c>
      <c r="Y9" s="30">
        <f t="shared" si="7"/>
        <v>6</v>
      </c>
    </row>
    <row r="10" spans="1:25" ht="13.5" customHeight="1">
      <c r="A10" s="5">
        <v>7</v>
      </c>
      <c r="B10" s="28" t="s">
        <v>21</v>
      </c>
      <c r="C10" s="28" t="s">
        <v>26</v>
      </c>
      <c r="D10" s="25">
        <v>13</v>
      </c>
      <c r="E10" s="25">
        <v>7</v>
      </c>
      <c r="F10" s="25">
        <f t="shared" si="0"/>
        <v>1</v>
      </c>
      <c r="G10" s="25">
        <f t="shared" si="1"/>
        <v>6</v>
      </c>
      <c r="H10" s="31" t="s">
        <v>21</v>
      </c>
      <c r="I10" s="31" t="s">
        <v>8</v>
      </c>
      <c r="J10" s="30">
        <v>12</v>
      </c>
      <c r="K10" s="30">
        <v>13</v>
      </c>
      <c r="L10" s="30">
        <f t="shared" si="2"/>
        <v>1</v>
      </c>
      <c r="M10" s="30">
        <f t="shared" si="3"/>
        <v>5</v>
      </c>
      <c r="N10" s="28" t="s">
        <v>21</v>
      </c>
      <c r="O10" s="25" t="s">
        <v>14</v>
      </c>
      <c r="P10" s="25">
        <v>10</v>
      </c>
      <c r="Q10" s="25">
        <v>13</v>
      </c>
      <c r="R10" s="25">
        <f t="shared" si="4"/>
        <v>1</v>
      </c>
      <c r="S10" s="25">
        <f t="shared" si="5"/>
        <v>2</v>
      </c>
      <c r="T10" s="31" t="s">
        <v>21</v>
      </c>
      <c r="U10" s="29" t="s">
        <v>9</v>
      </c>
      <c r="V10" s="30">
        <v>13</v>
      </c>
      <c r="W10" s="30">
        <v>12</v>
      </c>
      <c r="X10" s="30">
        <f t="shared" si="6"/>
        <v>2</v>
      </c>
      <c r="Y10" s="30">
        <f t="shared" si="7"/>
        <v>3</v>
      </c>
    </row>
    <row r="11" spans="1:25" ht="13.5" customHeight="1">
      <c r="A11" s="5">
        <v>8</v>
      </c>
      <c r="B11" s="28" t="s">
        <v>43</v>
      </c>
      <c r="C11" s="28" t="s">
        <v>22</v>
      </c>
      <c r="D11" s="25">
        <v>13</v>
      </c>
      <c r="E11" s="25">
        <v>7</v>
      </c>
      <c r="F11" s="25">
        <f t="shared" si="0"/>
        <v>1</v>
      </c>
      <c r="G11" s="25">
        <f t="shared" si="1"/>
        <v>6</v>
      </c>
      <c r="H11" s="31" t="s">
        <v>43</v>
      </c>
      <c r="I11" s="31" t="s">
        <v>40</v>
      </c>
      <c r="J11" s="30">
        <v>9</v>
      </c>
      <c r="K11" s="30">
        <v>13</v>
      </c>
      <c r="L11" s="30">
        <f t="shared" si="2"/>
        <v>1</v>
      </c>
      <c r="M11" s="30">
        <f t="shared" si="3"/>
        <v>2</v>
      </c>
      <c r="N11" s="28" t="s">
        <v>43</v>
      </c>
      <c r="O11" s="25" t="s">
        <v>11</v>
      </c>
      <c r="P11" s="25">
        <v>8</v>
      </c>
      <c r="Q11" s="25">
        <v>13</v>
      </c>
      <c r="R11" s="25">
        <f t="shared" si="4"/>
        <v>1</v>
      </c>
      <c r="S11" s="25">
        <f t="shared" si="5"/>
        <v>-3</v>
      </c>
      <c r="T11" s="31" t="s">
        <v>43</v>
      </c>
      <c r="U11" s="29" t="s">
        <v>23</v>
      </c>
      <c r="V11" s="30">
        <v>13</v>
      </c>
      <c r="W11" s="30">
        <v>10</v>
      </c>
      <c r="X11" s="30">
        <f t="shared" si="6"/>
        <v>2</v>
      </c>
      <c r="Y11" s="30">
        <f t="shared" si="7"/>
        <v>0</v>
      </c>
    </row>
    <row r="12" spans="1:25" ht="13.5" customHeight="1">
      <c r="A12" s="5">
        <v>9</v>
      </c>
      <c r="B12" s="42" t="s">
        <v>15</v>
      </c>
      <c r="C12" s="28" t="s">
        <v>25</v>
      </c>
      <c r="D12" s="26">
        <v>4</v>
      </c>
      <c r="E12" s="26">
        <v>13</v>
      </c>
      <c r="F12" s="25">
        <f t="shared" si="0"/>
        <v>0</v>
      </c>
      <c r="G12" s="25">
        <f t="shared" si="1"/>
        <v>-9</v>
      </c>
      <c r="H12" s="31" t="s">
        <v>15</v>
      </c>
      <c r="I12" s="31" t="s">
        <v>10</v>
      </c>
      <c r="J12" s="45">
        <v>13</v>
      </c>
      <c r="K12" s="45">
        <v>8</v>
      </c>
      <c r="L12" s="30">
        <f t="shared" si="2"/>
        <v>1</v>
      </c>
      <c r="M12" s="30">
        <f t="shared" si="3"/>
        <v>-4</v>
      </c>
      <c r="N12" s="28" t="s">
        <v>15</v>
      </c>
      <c r="O12" s="25" t="s">
        <v>17</v>
      </c>
      <c r="P12" s="26">
        <v>13</v>
      </c>
      <c r="Q12" s="26">
        <v>6</v>
      </c>
      <c r="R12" s="25">
        <f t="shared" si="4"/>
        <v>2</v>
      </c>
      <c r="S12" s="25">
        <f t="shared" si="5"/>
        <v>3</v>
      </c>
      <c r="T12" s="31" t="s">
        <v>15</v>
      </c>
      <c r="U12" s="29" t="s">
        <v>11</v>
      </c>
      <c r="V12" s="45">
        <v>8</v>
      </c>
      <c r="W12" s="45">
        <v>13</v>
      </c>
      <c r="X12" s="30">
        <f t="shared" si="6"/>
        <v>2</v>
      </c>
      <c r="Y12" s="30">
        <f t="shared" si="7"/>
        <v>-2</v>
      </c>
    </row>
    <row r="13" spans="1:25" ht="13.5" customHeight="1">
      <c r="A13" s="5">
        <v>10</v>
      </c>
      <c r="B13" s="28" t="s">
        <v>17</v>
      </c>
      <c r="C13" s="28" t="s">
        <v>8</v>
      </c>
      <c r="D13" s="25">
        <v>6</v>
      </c>
      <c r="E13" s="25">
        <v>13</v>
      </c>
      <c r="F13" s="25">
        <f t="shared" si="0"/>
        <v>0</v>
      </c>
      <c r="G13" s="25">
        <f t="shared" si="1"/>
        <v>-7</v>
      </c>
      <c r="H13" s="31" t="s">
        <v>17</v>
      </c>
      <c r="I13" s="31" t="s">
        <v>26</v>
      </c>
      <c r="J13" s="30">
        <v>13</v>
      </c>
      <c r="K13" s="30">
        <v>10</v>
      </c>
      <c r="L13" s="30">
        <f t="shared" si="2"/>
        <v>1</v>
      </c>
      <c r="M13" s="30">
        <f t="shared" si="3"/>
        <v>-4</v>
      </c>
      <c r="N13" s="28" t="s">
        <v>17</v>
      </c>
      <c r="O13" s="25" t="s">
        <v>15</v>
      </c>
      <c r="P13" s="25">
        <v>6</v>
      </c>
      <c r="Q13" s="25">
        <v>13</v>
      </c>
      <c r="R13" s="25">
        <f t="shared" si="4"/>
        <v>1</v>
      </c>
      <c r="S13" s="25">
        <f t="shared" si="5"/>
        <v>-11</v>
      </c>
      <c r="T13" s="31" t="s">
        <v>17</v>
      </c>
      <c r="U13" s="29" t="s">
        <v>22</v>
      </c>
      <c r="V13" s="30">
        <v>13</v>
      </c>
      <c r="W13" s="30">
        <v>6</v>
      </c>
      <c r="X13" s="30">
        <f t="shared" si="6"/>
        <v>2</v>
      </c>
      <c r="Y13" s="30">
        <f t="shared" si="7"/>
        <v>-4</v>
      </c>
    </row>
    <row r="14" spans="1:25" ht="12.75">
      <c r="A14" s="5">
        <v>11</v>
      </c>
      <c r="B14" s="28" t="s">
        <v>40</v>
      </c>
      <c r="C14" s="28" t="s">
        <v>23</v>
      </c>
      <c r="D14" s="25">
        <v>13</v>
      </c>
      <c r="E14" s="25">
        <v>8</v>
      </c>
      <c r="F14" s="25">
        <f t="shared" si="0"/>
        <v>1</v>
      </c>
      <c r="G14" s="25">
        <f t="shared" si="1"/>
        <v>5</v>
      </c>
      <c r="H14" s="31" t="s">
        <v>40</v>
      </c>
      <c r="I14" s="31" t="s">
        <v>43</v>
      </c>
      <c r="J14" s="30">
        <v>13</v>
      </c>
      <c r="K14" s="30">
        <v>9</v>
      </c>
      <c r="L14" s="30">
        <f t="shared" si="2"/>
        <v>2</v>
      </c>
      <c r="M14" s="30">
        <f t="shared" si="3"/>
        <v>9</v>
      </c>
      <c r="N14" s="28" t="s">
        <v>40</v>
      </c>
      <c r="O14" s="25" t="s">
        <v>19</v>
      </c>
      <c r="P14" s="25">
        <v>4</v>
      </c>
      <c r="Q14" s="25">
        <v>13</v>
      </c>
      <c r="R14" s="25">
        <f t="shared" si="4"/>
        <v>2</v>
      </c>
      <c r="S14" s="25">
        <f t="shared" si="5"/>
        <v>0</v>
      </c>
      <c r="T14" s="31" t="s">
        <v>40</v>
      </c>
      <c r="U14" s="29" t="s">
        <v>8</v>
      </c>
      <c r="V14" s="30">
        <v>8</v>
      </c>
      <c r="W14" s="30">
        <v>13</v>
      </c>
      <c r="X14" s="30">
        <f t="shared" si="6"/>
        <v>2</v>
      </c>
      <c r="Y14" s="30">
        <f t="shared" si="7"/>
        <v>-5</v>
      </c>
    </row>
    <row r="15" spans="1:25" ht="12.75">
      <c r="A15" s="5">
        <v>12</v>
      </c>
      <c r="B15" s="28" t="s">
        <v>9</v>
      </c>
      <c r="C15" s="28" t="s">
        <v>20</v>
      </c>
      <c r="D15" s="26">
        <v>9</v>
      </c>
      <c r="E15" s="26">
        <v>13</v>
      </c>
      <c r="F15" s="25">
        <f t="shared" si="0"/>
        <v>0</v>
      </c>
      <c r="G15" s="25">
        <f t="shared" si="1"/>
        <v>-4</v>
      </c>
      <c r="H15" s="31" t="s">
        <v>9</v>
      </c>
      <c r="I15" s="31" t="s">
        <v>14</v>
      </c>
      <c r="J15" s="45">
        <v>6</v>
      </c>
      <c r="K15" s="45">
        <v>13</v>
      </c>
      <c r="L15" s="30">
        <f t="shared" si="2"/>
        <v>0</v>
      </c>
      <c r="M15" s="30">
        <f t="shared" si="3"/>
        <v>-11</v>
      </c>
      <c r="N15" s="28" t="s">
        <v>9</v>
      </c>
      <c r="O15" s="25" t="s">
        <v>10</v>
      </c>
      <c r="P15" s="26">
        <v>13</v>
      </c>
      <c r="Q15" s="26">
        <v>1</v>
      </c>
      <c r="R15" s="25">
        <f t="shared" si="4"/>
        <v>1</v>
      </c>
      <c r="S15" s="25">
        <f t="shared" si="5"/>
        <v>1</v>
      </c>
      <c r="T15" s="31" t="s">
        <v>9</v>
      </c>
      <c r="U15" s="29" t="s">
        <v>21</v>
      </c>
      <c r="V15" s="45">
        <v>12</v>
      </c>
      <c r="W15" s="45">
        <v>13</v>
      </c>
      <c r="X15" s="30">
        <f t="shared" si="6"/>
        <v>1</v>
      </c>
      <c r="Y15" s="30">
        <f t="shared" si="7"/>
        <v>0</v>
      </c>
    </row>
    <row r="16" spans="1:25" ht="12.75">
      <c r="A16" s="5">
        <v>13</v>
      </c>
      <c r="B16" s="28" t="s">
        <v>23</v>
      </c>
      <c r="C16" s="28" t="s">
        <v>40</v>
      </c>
      <c r="D16" s="25">
        <v>8</v>
      </c>
      <c r="E16" s="26">
        <v>13</v>
      </c>
      <c r="F16" s="25">
        <f t="shared" si="0"/>
        <v>0</v>
      </c>
      <c r="G16" s="25">
        <f t="shared" si="1"/>
        <v>-5</v>
      </c>
      <c r="H16" s="31" t="s">
        <v>23</v>
      </c>
      <c r="I16" s="31" t="s">
        <v>22</v>
      </c>
      <c r="J16" s="30">
        <v>10</v>
      </c>
      <c r="K16" s="45">
        <v>13</v>
      </c>
      <c r="L16" s="30">
        <f t="shared" si="2"/>
        <v>0</v>
      </c>
      <c r="M16" s="30">
        <f t="shared" si="3"/>
        <v>-8</v>
      </c>
      <c r="N16" s="28" t="s">
        <v>23</v>
      </c>
      <c r="O16" s="25" t="s">
        <v>26</v>
      </c>
      <c r="P16" s="25">
        <v>13</v>
      </c>
      <c r="Q16" s="26">
        <v>5</v>
      </c>
      <c r="R16" s="25">
        <f t="shared" si="4"/>
        <v>1</v>
      </c>
      <c r="S16" s="25">
        <f t="shared" si="5"/>
        <v>0</v>
      </c>
      <c r="T16" s="31" t="s">
        <v>23</v>
      </c>
      <c r="U16" s="29" t="s">
        <v>43</v>
      </c>
      <c r="V16" s="30">
        <v>10</v>
      </c>
      <c r="W16" s="45">
        <v>13</v>
      </c>
      <c r="X16" s="30">
        <f t="shared" si="6"/>
        <v>1</v>
      </c>
      <c r="Y16" s="30">
        <f t="shared" si="7"/>
        <v>-3</v>
      </c>
    </row>
    <row r="17" spans="1:25" ht="12.75">
      <c r="A17" s="5">
        <v>14</v>
      </c>
      <c r="B17" s="28" t="s">
        <v>26</v>
      </c>
      <c r="C17" s="28" t="s">
        <v>21</v>
      </c>
      <c r="D17" s="25">
        <v>7</v>
      </c>
      <c r="E17" s="25">
        <v>13</v>
      </c>
      <c r="F17" s="25">
        <f t="shared" si="0"/>
        <v>0</v>
      </c>
      <c r="G17" s="25">
        <f t="shared" si="1"/>
        <v>-6</v>
      </c>
      <c r="H17" s="31" t="s">
        <v>26</v>
      </c>
      <c r="I17" s="31" t="s">
        <v>17</v>
      </c>
      <c r="J17" s="30">
        <v>10</v>
      </c>
      <c r="K17" s="30">
        <v>13</v>
      </c>
      <c r="L17" s="30">
        <f t="shared" si="2"/>
        <v>0</v>
      </c>
      <c r="M17" s="30">
        <f t="shared" si="3"/>
        <v>-9</v>
      </c>
      <c r="N17" s="28" t="s">
        <v>36</v>
      </c>
      <c r="O17" s="25" t="s">
        <v>23</v>
      </c>
      <c r="P17" s="25">
        <v>5</v>
      </c>
      <c r="Q17" s="25">
        <v>13</v>
      </c>
      <c r="R17" s="25">
        <f t="shared" si="4"/>
        <v>0</v>
      </c>
      <c r="S17" s="25">
        <f t="shared" si="5"/>
        <v>-17</v>
      </c>
      <c r="T17" s="31" t="s">
        <v>26</v>
      </c>
      <c r="U17" s="29" t="s">
        <v>10</v>
      </c>
      <c r="V17" s="30">
        <v>13</v>
      </c>
      <c r="W17" s="30">
        <v>7</v>
      </c>
      <c r="X17" s="30">
        <f t="shared" si="6"/>
        <v>1</v>
      </c>
      <c r="Y17" s="30">
        <f t="shared" si="7"/>
        <v>-11</v>
      </c>
    </row>
    <row r="18" spans="1:25" ht="12.75">
      <c r="A18" s="5">
        <v>15</v>
      </c>
      <c r="B18" s="28" t="s">
        <v>22</v>
      </c>
      <c r="C18" s="28" t="s">
        <v>43</v>
      </c>
      <c r="D18" s="25">
        <v>7</v>
      </c>
      <c r="E18" s="25">
        <v>13</v>
      </c>
      <c r="F18" s="25">
        <f t="shared" si="0"/>
        <v>0</v>
      </c>
      <c r="G18" s="25">
        <f t="shared" si="1"/>
        <v>-6</v>
      </c>
      <c r="H18" s="31" t="s">
        <v>22</v>
      </c>
      <c r="I18" s="31" t="s">
        <v>23</v>
      </c>
      <c r="J18" s="30">
        <v>13</v>
      </c>
      <c r="K18" s="30">
        <v>10</v>
      </c>
      <c r="L18" s="30">
        <f t="shared" si="2"/>
        <v>1</v>
      </c>
      <c r="M18" s="30">
        <f t="shared" si="3"/>
        <v>-3</v>
      </c>
      <c r="N18" s="28" t="s">
        <v>22</v>
      </c>
      <c r="O18" s="25" t="s">
        <v>25</v>
      </c>
      <c r="P18" s="25">
        <v>1</v>
      </c>
      <c r="Q18" s="25">
        <v>13</v>
      </c>
      <c r="R18" s="25">
        <f t="shared" si="4"/>
        <v>1</v>
      </c>
      <c r="S18" s="25">
        <f t="shared" si="5"/>
        <v>-15</v>
      </c>
      <c r="T18" s="31" t="s">
        <v>22</v>
      </c>
      <c r="U18" s="29" t="s">
        <v>17</v>
      </c>
      <c r="V18" s="30">
        <v>6</v>
      </c>
      <c r="W18" s="30">
        <v>13</v>
      </c>
      <c r="X18" s="30">
        <f t="shared" si="6"/>
        <v>1</v>
      </c>
      <c r="Y18" s="30">
        <f t="shared" si="7"/>
        <v>-22</v>
      </c>
    </row>
    <row r="19" spans="1:25" ht="12.75">
      <c r="A19" s="5">
        <v>16</v>
      </c>
      <c r="B19" s="28" t="s">
        <v>10</v>
      </c>
      <c r="C19" s="28" t="s">
        <v>19</v>
      </c>
      <c r="D19" s="25">
        <v>5</v>
      </c>
      <c r="E19" s="25">
        <v>13</v>
      </c>
      <c r="F19" s="25">
        <f t="shared" si="0"/>
        <v>0</v>
      </c>
      <c r="G19" s="25">
        <f t="shared" si="1"/>
        <v>-8</v>
      </c>
      <c r="H19" s="31" t="s">
        <v>10</v>
      </c>
      <c r="I19" s="31" t="s">
        <v>15</v>
      </c>
      <c r="J19" s="30">
        <v>8</v>
      </c>
      <c r="K19" s="30">
        <v>13</v>
      </c>
      <c r="L19" s="30">
        <f t="shared" si="2"/>
        <v>0</v>
      </c>
      <c r="M19" s="30">
        <f t="shared" si="3"/>
        <v>-13</v>
      </c>
      <c r="N19" s="28" t="s">
        <v>10</v>
      </c>
      <c r="O19" s="25" t="s">
        <v>9</v>
      </c>
      <c r="P19" s="25">
        <v>1</v>
      </c>
      <c r="Q19" s="25">
        <v>13</v>
      </c>
      <c r="R19" s="25">
        <f t="shared" si="4"/>
        <v>0</v>
      </c>
      <c r="S19" s="25">
        <f t="shared" si="5"/>
        <v>-25</v>
      </c>
      <c r="T19" s="31" t="s">
        <v>10</v>
      </c>
      <c r="U19" s="29" t="s">
        <v>26</v>
      </c>
      <c r="V19" s="30">
        <v>7</v>
      </c>
      <c r="W19" s="30">
        <v>13</v>
      </c>
      <c r="X19" s="30">
        <f t="shared" si="6"/>
        <v>0</v>
      </c>
      <c r="Y19" s="30">
        <f t="shared" si="7"/>
        <v>-31</v>
      </c>
    </row>
  </sheetData>
  <sheetProtection/>
  <printOptions/>
  <pageMargins left="0.28" right="0.19" top="0.44" bottom="0.38" header="0.3" footer="0.21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Y18"/>
  <sheetViews>
    <sheetView zoomScalePageLayoutView="0" workbookViewId="0" topLeftCell="A1">
      <selection activeCell="V4" sqref="V4"/>
    </sheetView>
  </sheetViews>
  <sheetFormatPr defaultColWidth="11.421875" defaultRowHeight="12.75"/>
  <cols>
    <col min="1" max="1" width="5.28125" style="0" bestFit="1" customWidth="1"/>
    <col min="2" max="3" width="10.7109375" style="0" customWidth="1"/>
    <col min="4" max="5" width="3.28125" style="0" customWidth="1"/>
    <col min="6" max="6" width="4.8515625" style="0" bestFit="1" customWidth="1"/>
    <col min="7" max="7" width="5.57421875" style="0" bestFit="1" customWidth="1"/>
    <col min="8" max="9" width="10.7109375" style="0" customWidth="1"/>
    <col min="10" max="11" width="3.28125" style="0" customWidth="1"/>
    <col min="12" max="12" width="4.8515625" style="0" bestFit="1" customWidth="1"/>
    <col min="13" max="13" width="5.57421875" style="0" bestFit="1" customWidth="1"/>
    <col min="14" max="15" width="10.7109375" style="0" customWidth="1"/>
    <col min="16" max="17" width="3.28125" style="0" customWidth="1"/>
    <col min="18" max="18" width="4.8515625" style="0" bestFit="1" customWidth="1"/>
    <col min="19" max="19" width="6.8515625" style="0" bestFit="1" customWidth="1"/>
    <col min="20" max="21" width="10.7109375" style="0" customWidth="1"/>
    <col min="22" max="23" width="3.28125" style="0" customWidth="1"/>
    <col min="24" max="24" width="4.8515625" style="0" bestFit="1" customWidth="1"/>
    <col min="25" max="25" width="5.57421875" style="0" bestFit="1" customWidth="1"/>
    <col min="26" max="26" width="2.00390625" style="0" bestFit="1" customWidth="1"/>
    <col min="27" max="27" width="4.57421875" style="0" customWidth="1"/>
  </cols>
  <sheetData>
    <row r="1" spans="1:25" ht="39.75" customHeight="1">
      <c r="A1" s="8" t="s">
        <v>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s="1" customFormat="1" ht="15" customHeight="1">
      <c r="A2" s="40" t="s">
        <v>4</v>
      </c>
      <c r="B2" s="12" t="s">
        <v>12</v>
      </c>
      <c r="C2" s="38"/>
      <c r="D2" s="6"/>
      <c r="E2" s="6"/>
      <c r="F2" s="6"/>
      <c r="G2" s="6"/>
      <c r="H2" s="13" t="s">
        <v>0</v>
      </c>
      <c r="I2" s="2"/>
      <c r="J2" s="2"/>
      <c r="K2" s="2"/>
      <c r="L2" s="2"/>
      <c r="M2" s="3"/>
      <c r="N2" s="12" t="s">
        <v>1</v>
      </c>
      <c r="O2" s="6"/>
      <c r="P2" s="6"/>
      <c r="Q2" s="6"/>
      <c r="R2" s="6"/>
      <c r="S2" s="7"/>
      <c r="T2" s="13" t="s">
        <v>2</v>
      </c>
      <c r="U2" s="2"/>
      <c r="V2" s="2"/>
      <c r="W2" s="2"/>
      <c r="X2" s="2"/>
      <c r="Y2" s="3"/>
    </row>
    <row r="3" spans="1:25" s="1" customFormat="1" ht="15" customHeight="1">
      <c r="A3" s="11"/>
      <c r="B3" s="39"/>
      <c r="C3" s="15" t="s">
        <v>7</v>
      </c>
      <c r="D3" s="21" t="s">
        <v>5</v>
      </c>
      <c r="E3" s="37"/>
      <c r="F3" s="15" t="s">
        <v>6</v>
      </c>
      <c r="G3" s="16" t="s">
        <v>3</v>
      </c>
      <c r="H3" s="36"/>
      <c r="I3" s="17" t="s">
        <v>7</v>
      </c>
      <c r="J3" s="18" t="s">
        <v>5</v>
      </c>
      <c r="K3" s="19"/>
      <c r="L3" s="20" t="s">
        <v>6</v>
      </c>
      <c r="M3" s="20" t="s">
        <v>3</v>
      </c>
      <c r="N3" s="16"/>
      <c r="O3" s="15" t="s">
        <v>7</v>
      </c>
      <c r="P3" s="21" t="s">
        <v>5</v>
      </c>
      <c r="Q3" s="22"/>
      <c r="R3" s="16" t="s">
        <v>6</v>
      </c>
      <c r="S3" s="16" t="s">
        <v>3</v>
      </c>
      <c r="T3" s="36"/>
      <c r="U3" s="17" t="s">
        <v>7</v>
      </c>
      <c r="V3" s="18" t="s">
        <v>5</v>
      </c>
      <c r="W3" s="23"/>
      <c r="X3" s="24" t="s">
        <v>6</v>
      </c>
      <c r="Y3" s="24" t="s">
        <v>3</v>
      </c>
    </row>
    <row r="4" spans="1:25" ht="13.5" customHeight="1">
      <c r="A4" s="5">
        <v>1</v>
      </c>
      <c r="B4" s="32" t="s">
        <v>14</v>
      </c>
      <c r="C4" s="28" t="s">
        <v>17</v>
      </c>
      <c r="D4" s="25">
        <v>13</v>
      </c>
      <c r="E4" s="50">
        <v>5</v>
      </c>
      <c r="F4" s="25">
        <f aca="true" t="shared" si="0" ref="F4:F18">IF(D4=13,1,0)</f>
        <v>1</v>
      </c>
      <c r="G4" s="25">
        <f aca="true" t="shared" si="1" ref="G4:G18">D4-E4</f>
        <v>8</v>
      </c>
      <c r="H4" s="41" t="s">
        <v>14</v>
      </c>
      <c r="I4" s="31" t="s">
        <v>11</v>
      </c>
      <c r="J4" s="30">
        <v>13</v>
      </c>
      <c r="K4" s="51">
        <v>12</v>
      </c>
      <c r="L4" s="30">
        <f aca="true" t="shared" si="2" ref="L4:L18">IF(J4=13,1,0)+F4</f>
        <v>2</v>
      </c>
      <c r="M4" s="30">
        <f aca="true" t="shared" si="3" ref="M4:M18">G4+(J4-K4)</f>
        <v>9</v>
      </c>
      <c r="N4" s="32" t="s">
        <v>14</v>
      </c>
      <c r="O4" s="25" t="s">
        <v>40</v>
      </c>
      <c r="P4" s="25">
        <v>13</v>
      </c>
      <c r="Q4" s="50">
        <v>4</v>
      </c>
      <c r="R4" s="25">
        <f aca="true" t="shared" si="4" ref="R4:R18">IF(P4=13,1,0)+L4</f>
        <v>3</v>
      </c>
      <c r="S4" s="25">
        <f aca="true" t="shared" si="5" ref="S4:S18">M4+(P4-Q4)</f>
        <v>18</v>
      </c>
      <c r="T4" s="41" t="s">
        <v>14</v>
      </c>
      <c r="U4" s="29" t="s">
        <v>21</v>
      </c>
      <c r="V4" s="30">
        <v>13</v>
      </c>
      <c r="W4" s="51">
        <v>3</v>
      </c>
      <c r="X4" s="30">
        <f aca="true" t="shared" si="6" ref="X4:X18">IF(V4=13,1,0)+R4</f>
        <v>4</v>
      </c>
      <c r="Y4" s="30">
        <f aca="true" t="shared" si="7" ref="Y4:Y18">S4+(V4-W4)</f>
        <v>28</v>
      </c>
    </row>
    <row r="5" spans="1:25" ht="13.5" customHeight="1">
      <c r="A5" s="5">
        <v>2</v>
      </c>
      <c r="B5" s="28" t="s">
        <v>21</v>
      </c>
      <c r="C5" s="28" t="s">
        <v>15</v>
      </c>
      <c r="D5" s="25">
        <v>13</v>
      </c>
      <c r="E5" s="25">
        <v>6</v>
      </c>
      <c r="F5" s="25">
        <f t="shared" si="0"/>
        <v>1</v>
      </c>
      <c r="G5" s="25">
        <f t="shared" si="1"/>
        <v>7</v>
      </c>
      <c r="H5" s="31" t="s">
        <v>21</v>
      </c>
      <c r="I5" s="31" t="s">
        <v>24</v>
      </c>
      <c r="J5" s="30">
        <v>13</v>
      </c>
      <c r="K5" s="30">
        <v>4</v>
      </c>
      <c r="L5" s="30">
        <f t="shared" si="2"/>
        <v>2</v>
      </c>
      <c r="M5" s="30">
        <f t="shared" si="3"/>
        <v>16</v>
      </c>
      <c r="N5" s="28" t="s">
        <v>21</v>
      </c>
      <c r="O5" s="25" t="s">
        <v>19</v>
      </c>
      <c r="P5" s="25">
        <v>13</v>
      </c>
      <c r="Q5" s="25">
        <v>1</v>
      </c>
      <c r="R5" s="25">
        <f t="shared" si="4"/>
        <v>3</v>
      </c>
      <c r="S5" s="25">
        <f t="shared" si="5"/>
        <v>28</v>
      </c>
      <c r="T5" s="31" t="s">
        <v>21</v>
      </c>
      <c r="U5" s="29" t="s">
        <v>14</v>
      </c>
      <c r="V5" s="30">
        <v>3</v>
      </c>
      <c r="W5" s="30">
        <v>13</v>
      </c>
      <c r="X5" s="30">
        <f t="shared" si="6"/>
        <v>3</v>
      </c>
      <c r="Y5" s="30">
        <f t="shared" si="7"/>
        <v>18</v>
      </c>
    </row>
    <row r="6" spans="1:25" ht="13.5" customHeight="1">
      <c r="A6" s="5">
        <v>3</v>
      </c>
      <c r="B6" s="28" t="s">
        <v>11</v>
      </c>
      <c r="C6" s="28" t="s">
        <v>26</v>
      </c>
      <c r="D6" s="25">
        <v>13</v>
      </c>
      <c r="E6" s="25">
        <v>4</v>
      </c>
      <c r="F6" s="25">
        <f t="shared" si="0"/>
        <v>1</v>
      </c>
      <c r="G6" s="25">
        <f t="shared" si="1"/>
        <v>9</v>
      </c>
      <c r="H6" s="31" t="s">
        <v>11</v>
      </c>
      <c r="I6" s="31" t="s">
        <v>14</v>
      </c>
      <c r="J6" s="30">
        <v>12</v>
      </c>
      <c r="K6" s="30">
        <v>13</v>
      </c>
      <c r="L6" s="30">
        <f t="shared" si="2"/>
        <v>1</v>
      </c>
      <c r="M6" s="30">
        <f t="shared" si="3"/>
        <v>8</v>
      </c>
      <c r="N6" s="28" t="s">
        <v>11</v>
      </c>
      <c r="O6" s="25" t="s">
        <v>9</v>
      </c>
      <c r="P6" s="25">
        <v>13</v>
      </c>
      <c r="Q6" s="25">
        <v>12</v>
      </c>
      <c r="R6" s="25">
        <f t="shared" si="4"/>
        <v>2</v>
      </c>
      <c r="S6" s="25">
        <f t="shared" si="5"/>
        <v>9</v>
      </c>
      <c r="T6" s="31" t="s">
        <v>11</v>
      </c>
      <c r="U6" s="29" t="s">
        <v>20</v>
      </c>
      <c r="V6" s="30">
        <v>13</v>
      </c>
      <c r="W6" s="30">
        <v>5</v>
      </c>
      <c r="X6" s="30">
        <f t="shared" si="6"/>
        <v>3</v>
      </c>
      <c r="Y6" s="30">
        <f t="shared" si="7"/>
        <v>17</v>
      </c>
    </row>
    <row r="7" spans="1:25" ht="13.5" customHeight="1">
      <c r="A7" s="5">
        <v>4</v>
      </c>
      <c r="B7" s="28" t="s">
        <v>19</v>
      </c>
      <c r="C7" s="28" t="s">
        <v>9</v>
      </c>
      <c r="D7" s="25">
        <v>13</v>
      </c>
      <c r="E7" s="25">
        <v>10</v>
      </c>
      <c r="F7" s="25">
        <f t="shared" si="0"/>
        <v>1</v>
      </c>
      <c r="G7" s="25">
        <f t="shared" si="1"/>
        <v>3</v>
      </c>
      <c r="H7" s="31" t="s">
        <v>19</v>
      </c>
      <c r="I7" s="31" t="s">
        <v>20</v>
      </c>
      <c r="J7" s="30">
        <v>13</v>
      </c>
      <c r="K7" s="30">
        <v>3</v>
      </c>
      <c r="L7" s="30">
        <f t="shared" si="2"/>
        <v>2</v>
      </c>
      <c r="M7" s="30">
        <f t="shared" si="3"/>
        <v>13</v>
      </c>
      <c r="N7" s="28" t="s">
        <v>48</v>
      </c>
      <c r="O7" s="25" t="s">
        <v>21</v>
      </c>
      <c r="P7" s="25">
        <v>1</v>
      </c>
      <c r="Q7" s="25">
        <v>13</v>
      </c>
      <c r="R7" s="25">
        <f t="shared" si="4"/>
        <v>2</v>
      </c>
      <c r="S7" s="25">
        <f t="shared" si="5"/>
        <v>1</v>
      </c>
      <c r="T7" s="31" t="s">
        <v>19</v>
      </c>
      <c r="U7" s="29" t="s">
        <v>15</v>
      </c>
      <c r="V7" s="30">
        <v>13</v>
      </c>
      <c r="W7" s="30">
        <v>11</v>
      </c>
      <c r="X7" s="30">
        <f t="shared" si="6"/>
        <v>3</v>
      </c>
      <c r="Y7" s="30">
        <f t="shared" si="7"/>
        <v>3</v>
      </c>
    </row>
    <row r="8" spans="1:25" ht="13.5" customHeight="1">
      <c r="A8" s="5">
        <v>5</v>
      </c>
      <c r="B8" s="28" t="s">
        <v>40</v>
      </c>
      <c r="C8" s="28" t="s">
        <v>25</v>
      </c>
      <c r="D8" s="26">
        <v>13</v>
      </c>
      <c r="E8" s="26">
        <v>12</v>
      </c>
      <c r="F8" s="25">
        <f t="shared" si="0"/>
        <v>1</v>
      </c>
      <c r="G8" s="25">
        <f t="shared" si="1"/>
        <v>1</v>
      </c>
      <c r="H8" s="31" t="s">
        <v>40</v>
      </c>
      <c r="I8" s="31" t="s">
        <v>25</v>
      </c>
      <c r="J8" s="45">
        <v>13</v>
      </c>
      <c r="K8" s="45">
        <v>12</v>
      </c>
      <c r="L8" s="30">
        <f t="shared" si="2"/>
        <v>2</v>
      </c>
      <c r="M8" s="30">
        <f t="shared" si="3"/>
        <v>2</v>
      </c>
      <c r="N8" s="28" t="s">
        <v>40</v>
      </c>
      <c r="O8" s="25" t="s">
        <v>14</v>
      </c>
      <c r="P8" s="26">
        <v>4</v>
      </c>
      <c r="Q8" s="26">
        <v>13</v>
      </c>
      <c r="R8" s="25">
        <f t="shared" si="4"/>
        <v>2</v>
      </c>
      <c r="S8" s="25">
        <f t="shared" si="5"/>
        <v>-7</v>
      </c>
      <c r="T8" s="31" t="s">
        <v>40</v>
      </c>
      <c r="U8" s="29" t="s">
        <v>23</v>
      </c>
      <c r="V8" s="45">
        <v>13</v>
      </c>
      <c r="W8" s="45">
        <v>3</v>
      </c>
      <c r="X8" s="30">
        <f t="shared" si="6"/>
        <v>3</v>
      </c>
      <c r="Y8" s="30">
        <f t="shared" si="7"/>
        <v>3</v>
      </c>
    </row>
    <row r="9" spans="1:25" ht="13.5" customHeight="1">
      <c r="A9" s="5">
        <v>6</v>
      </c>
      <c r="B9" s="28" t="s">
        <v>9</v>
      </c>
      <c r="C9" s="28" t="s">
        <v>19</v>
      </c>
      <c r="D9" s="25">
        <v>10</v>
      </c>
      <c r="E9" s="25">
        <v>13</v>
      </c>
      <c r="F9" s="25">
        <f t="shared" si="0"/>
        <v>0</v>
      </c>
      <c r="G9" s="25">
        <f t="shared" si="1"/>
        <v>-3</v>
      </c>
      <c r="H9" s="31" t="s">
        <v>9</v>
      </c>
      <c r="I9" s="31" t="s">
        <v>10</v>
      </c>
      <c r="J9" s="30">
        <v>13</v>
      </c>
      <c r="K9" s="30">
        <v>3</v>
      </c>
      <c r="L9" s="30">
        <f t="shared" si="2"/>
        <v>1</v>
      </c>
      <c r="M9" s="30">
        <f t="shared" si="3"/>
        <v>7</v>
      </c>
      <c r="N9" s="28" t="s">
        <v>9</v>
      </c>
      <c r="O9" s="25" t="s">
        <v>11</v>
      </c>
      <c r="P9" s="25">
        <v>12</v>
      </c>
      <c r="Q9" s="25">
        <v>13</v>
      </c>
      <c r="R9" s="25">
        <f t="shared" si="4"/>
        <v>1</v>
      </c>
      <c r="S9" s="25">
        <f t="shared" si="5"/>
        <v>6</v>
      </c>
      <c r="T9" s="31" t="s">
        <v>9</v>
      </c>
      <c r="U9" s="29" t="s">
        <v>17</v>
      </c>
      <c r="V9" s="30">
        <v>13</v>
      </c>
      <c r="W9" s="30">
        <v>3</v>
      </c>
      <c r="X9" s="30">
        <f t="shared" si="6"/>
        <v>2</v>
      </c>
      <c r="Y9" s="30">
        <f t="shared" si="7"/>
        <v>16</v>
      </c>
    </row>
    <row r="10" spans="1:25" ht="13.5" customHeight="1">
      <c r="A10" s="5">
        <v>7</v>
      </c>
      <c r="B10" s="42" t="s">
        <v>15</v>
      </c>
      <c r="C10" s="28" t="s">
        <v>21</v>
      </c>
      <c r="D10" s="25">
        <v>6</v>
      </c>
      <c r="E10" s="26">
        <v>13</v>
      </c>
      <c r="F10" s="25">
        <f t="shared" si="0"/>
        <v>0</v>
      </c>
      <c r="G10" s="25">
        <f t="shared" si="1"/>
        <v>-7</v>
      </c>
      <c r="H10" s="31" t="s">
        <v>15</v>
      </c>
      <c r="I10" s="31" t="s">
        <v>8</v>
      </c>
      <c r="J10" s="30">
        <v>13</v>
      </c>
      <c r="K10" s="45">
        <v>8</v>
      </c>
      <c r="L10" s="30">
        <f t="shared" si="2"/>
        <v>1</v>
      </c>
      <c r="M10" s="30">
        <f t="shared" si="3"/>
        <v>-2</v>
      </c>
      <c r="N10" s="28" t="s">
        <v>15</v>
      </c>
      <c r="O10" s="25" t="s">
        <v>26</v>
      </c>
      <c r="P10" s="25">
        <v>13</v>
      </c>
      <c r="Q10" s="26">
        <v>8</v>
      </c>
      <c r="R10" s="25">
        <f t="shared" si="4"/>
        <v>2</v>
      </c>
      <c r="S10" s="25">
        <f t="shared" si="5"/>
        <v>3</v>
      </c>
      <c r="T10" s="31" t="s">
        <v>15</v>
      </c>
      <c r="U10" s="29" t="s">
        <v>19</v>
      </c>
      <c r="V10" s="30">
        <v>11</v>
      </c>
      <c r="W10" s="45">
        <v>13</v>
      </c>
      <c r="X10" s="30">
        <f t="shared" si="6"/>
        <v>2</v>
      </c>
      <c r="Y10" s="30">
        <f t="shared" si="7"/>
        <v>1</v>
      </c>
    </row>
    <row r="11" spans="1:25" ht="13.5" customHeight="1">
      <c r="A11" s="5">
        <v>8</v>
      </c>
      <c r="B11" s="28" t="s">
        <v>26</v>
      </c>
      <c r="C11" s="28" t="s">
        <v>11</v>
      </c>
      <c r="D11" s="25">
        <v>4</v>
      </c>
      <c r="E11" s="25">
        <v>13</v>
      </c>
      <c r="F11" s="25">
        <f t="shared" si="0"/>
        <v>0</v>
      </c>
      <c r="G11" s="25">
        <f t="shared" si="1"/>
        <v>-9</v>
      </c>
      <c r="H11" s="31" t="s">
        <v>26</v>
      </c>
      <c r="I11" s="31" t="s">
        <v>34</v>
      </c>
      <c r="J11" s="30">
        <v>13</v>
      </c>
      <c r="K11" s="30">
        <v>7</v>
      </c>
      <c r="L11" s="30">
        <f t="shared" si="2"/>
        <v>1</v>
      </c>
      <c r="M11" s="30">
        <f t="shared" si="3"/>
        <v>-3</v>
      </c>
      <c r="N11" s="28" t="s">
        <v>26</v>
      </c>
      <c r="O11" s="25" t="s">
        <v>15</v>
      </c>
      <c r="P11" s="25">
        <v>8</v>
      </c>
      <c r="Q11" s="25">
        <v>13</v>
      </c>
      <c r="R11" s="25">
        <f t="shared" si="4"/>
        <v>1</v>
      </c>
      <c r="S11" s="25">
        <f t="shared" si="5"/>
        <v>-8</v>
      </c>
      <c r="T11" s="31" t="s">
        <v>26</v>
      </c>
      <c r="U11" s="29" t="s">
        <v>10</v>
      </c>
      <c r="V11" s="30">
        <v>13</v>
      </c>
      <c r="W11" s="30">
        <v>6</v>
      </c>
      <c r="X11" s="30">
        <f t="shared" si="6"/>
        <v>2</v>
      </c>
      <c r="Y11" s="30">
        <f t="shared" si="7"/>
        <v>-1</v>
      </c>
    </row>
    <row r="12" spans="1:25" ht="13.5" customHeight="1">
      <c r="A12" s="5">
        <v>9</v>
      </c>
      <c r="B12" s="28" t="s">
        <v>20</v>
      </c>
      <c r="C12" s="28" t="s">
        <v>10</v>
      </c>
      <c r="D12" s="25">
        <v>13</v>
      </c>
      <c r="E12" s="25">
        <v>10</v>
      </c>
      <c r="F12" s="25">
        <f t="shared" si="0"/>
        <v>1</v>
      </c>
      <c r="G12" s="25">
        <f t="shared" si="1"/>
        <v>3</v>
      </c>
      <c r="H12" s="31" t="s">
        <v>20</v>
      </c>
      <c r="I12" s="31" t="s">
        <v>19</v>
      </c>
      <c r="J12" s="30">
        <v>3</v>
      </c>
      <c r="K12" s="30">
        <v>13</v>
      </c>
      <c r="L12" s="30">
        <f t="shared" si="2"/>
        <v>1</v>
      </c>
      <c r="M12" s="30">
        <f t="shared" si="3"/>
        <v>-7</v>
      </c>
      <c r="N12" s="28" t="s">
        <v>20</v>
      </c>
      <c r="O12" s="25" t="s">
        <v>24</v>
      </c>
      <c r="P12" s="25">
        <v>13</v>
      </c>
      <c r="Q12" s="25">
        <v>2</v>
      </c>
      <c r="R12" s="25">
        <f t="shared" si="4"/>
        <v>2</v>
      </c>
      <c r="S12" s="25">
        <f t="shared" si="5"/>
        <v>4</v>
      </c>
      <c r="T12" s="31" t="s">
        <v>20</v>
      </c>
      <c r="U12" s="29" t="s">
        <v>11</v>
      </c>
      <c r="V12" s="30">
        <v>5</v>
      </c>
      <c r="W12" s="30">
        <v>13</v>
      </c>
      <c r="X12" s="30">
        <f t="shared" si="6"/>
        <v>2</v>
      </c>
      <c r="Y12" s="30">
        <f t="shared" si="7"/>
        <v>-4</v>
      </c>
    </row>
    <row r="13" spans="1:25" ht="13.5" customHeight="1">
      <c r="A13" s="5">
        <v>10</v>
      </c>
      <c r="B13" s="28" t="s">
        <v>24</v>
      </c>
      <c r="C13" s="28" t="s">
        <v>8</v>
      </c>
      <c r="D13" s="25">
        <v>13</v>
      </c>
      <c r="E13" s="25">
        <v>8</v>
      </c>
      <c r="F13" s="25">
        <f t="shared" si="0"/>
        <v>1</v>
      </c>
      <c r="G13" s="25">
        <f t="shared" si="1"/>
        <v>5</v>
      </c>
      <c r="H13" s="31" t="s">
        <v>24</v>
      </c>
      <c r="I13" s="31" t="s">
        <v>21</v>
      </c>
      <c r="J13" s="30">
        <v>4</v>
      </c>
      <c r="K13" s="30">
        <v>13</v>
      </c>
      <c r="L13" s="30">
        <f t="shared" si="2"/>
        <v>1</v>
      </c>
      <c r="M13" s="30">
        <f t="shared" si="3"/>
        <v>-4</v>
      </c>
      <c r="N13" s="28" t="s">
        <v>24</v>
      </c>
      <c r="O13" s="25" t="s">
        <v>20</v>
      </c>
      <c r="P13" s="25">
        <v>2</v>
      </c>
      <c r="Q13" s="25">
        <v>13</v>
      </c>
      <c r="R13" s="25">
        <f t="shared" si="4"/>
        <v>1</v>
      </c>
      <c r="S13" s="25">
        <f t="shared" si="5"/>
        <v>-15</v>
      </c>
      <c r="T13" s="31" t="s">
        <v>24</v>
      </c>
      <c r="U13" s="29" t="s">
        <v>25</v>
      </c>
      <c r="V13" s="30">
        <v>13</v>
      </c>
      <c r="W13" s="30">
        <v>6</v>
      </c>
      <c r="X13" s="30">
        <f t="shared" si="6"/>
        <v>2</v>
      </c>
      <c r="Y13" s="30">
        <f t="shared" si="7"/>
        <v>-8</v>
      </c>
    </row>
    <row r="14" spans="1:25" ht="13.5" customHeight="1">
      <c r="A14" s="5">
        <v>11</v>
      </c>
      <c r="B14" s="28" t="s">
        <v>23</v>
      </c>
      <c r="C14" s="28"/>
      <c r="D14" s="25">
        <v>0</v>
      </c>
      <c r="E14" s="25">
        <v>13</v>
      </c>
      <c r="F14" s="25">
        <f t="shared" si="0"/>
        <v>0</v>
      </c>
      <c r="G14" s="25">
        <f t="shared" si="1"/>
        <v>-13</v>
      </c>
      <c r="H14" s="31" t="s">
        <v>23</v>
      </c>
      <c r="I14" s="31" t="s">
        <v>17</v>
      </c>
      <c r="J14" s="30">
        <v>13</v>
      </c>
      <c r="K14" s="30">
        <v>10</v>
      </c>
      <c r="L14" s="30">
        <f t="shared" si="2"/>
        <v>1</v>
      </c>
      <c r="M14" s="30">
        <f t="shared" si="3"/>
        <v>-10</v>
      </c>
      <c r="N14" s="28" t="s">
        <v>23</v>
      </c>
      <c r="O14" s="25" t="s">
        <v>25</v>
      </c>
      <c r="P14" s="25">
        <v>13</v>
      </c>
      <c r="Q14" s="25">
        <v>4</v>
      </c>
      <c r="R14" s="25">
        <f t="shared" si="4"/>
        <v>2</v>
      </c>
      <c r="S14" s="25">
        <f t="shared" si="5"/>
        <v>-1</v>
      </c>
      <c r="T14" s="31" t="s">
        <v>23</v>
      </c>
      <c r="U14" s="29" t="s">
        <v>40</v>
      </c>
      <c r="V14" s="30">
        <v>3</v>
      </c>
      <c r="W14" s="30">
        <v>13</v>
      </c>
      <c r="X14" s="30">
        <f t="shared" si="6"/>
        <v>2</v>
      </c>
      <c r="Y14" s="30">
        <f t="shared" si="7"/>
        <v>-11</v>
      </c>
    </row>
    <row r="15" spans="1:25" ht="12.75">
      <c r="A15" s="5">
        <v>12</v>
      </c>
      <c r="B15" s="53" t="s">
        <v>17</v>
      </c>
      <c r="C15" s="28" t="s">
        <v>14</v>
      </c>
      <c r="D15" s="25">
        <v>5</v>
      </c>
      <c r="E15" s="25">
        <v>13</v>
      </c>
      <c r="F15" s="25">
        <f t="shared" si="0"/>
        <v>0</v>
      </c>
      <c r="G15" s="25">
        <f t="shared" si="1"/>
        <v>-8</v>
      </c>
      <c r="H15" s="31" t="s">
        <v>17</v>
      </c>
      <c r="I15" s="31" t="s">
        <v>23</v>
      </c>
      <c r="J15" s="30">
        <v>10</v>
      </c>
      <c r="K15" s="30">
        <v>13</v>
      </c>
      <c r="L15" s="30">
        <f t="shared" si="2"/>
        <v>0</v>
      </c>
      <c r="M15" s="30">
        <f t="shared" si="3"/>
        <v>-11</v>
      </c>
      <c r="N15" s="28" t="s">
        <v>17</v>
      </c>
      <c r="O15" s="25" t="s">
        <v>8</v>
      </c>
      <c r="P15" s="25">
        <v>13</v>
      </c>
      <c r="Q15" s="25">
        <v>3</v>
      </c>
      <c r="R15" s="25">
        <f t="shared" si="4"/>
        <v>1</v>
      </c>
      <c r="S15" s="25">
        <f t="shared" si="5"/>
        <v>-1</v>
      </c>
      <c r="T15" s="31" t="s">
        <v>17</v>
      </c>
      <c r="U15" s="29" t="s">
        <v>9</v>
      </c>
      <c r="V15" s="30">
        <v>3</v>
      </c>
      <c r="W15" s="30">
        <v>13</v>
      </c>
      <c r="X15" s="30">
        <f t="shared" si="6"/>
        <v>1</v>
      </c>
      <c r="Y15" s="30">
        <f t="shared" si="7"/>
        <v>-11</v>
      </c>
    </row>
    <row r="16" spans="1:25" ht="12.75">
      <c r="A16" s="5">
        <v>13</v>
      </c>
      <c r="B16" s="28" t="s">
        <v>10</v>
      </c>
      <c r="C16" s="28" t="s">
        <v>20</v>
      </c>
      <c r="D16" s="25">
        <v>10</v>
      </c>
      <c r="E16" s="25">
        <v>13</v>
      </c>
      <c r="F16" s="25">
        <f t="shared" si="0"/>
        <v>0</v>
      </c>
      <c r="G16" s="25">
        <f t="shared" si="1"/>
        <v>-3</v>
      </c>
      <c r="H16" s="31" t="s">
        <v>10</v>
      </c>
      <c r="I16" s="31" t="s">
        <v>9</v>
      </c>
      <c r="J16" s="30">
        <v>3</v>
      </c>
      <c r="K16" s="30">
        <v>13</v>
      </c>
      <c r="L16" s="30">
        <f t="shared" si="2"/>
        <v>0</v>
      </c>
      <c r="M16" s="30">
        <f t="shared" si="3"/>
        <v>-13</v>
      </c>
      <c r="N16" s="28" t="s">
        <v>10</v>
      </c>
      <c r="O16" s="25" t="s">
        <v>34</v>
      </c>
      <c r="P16" s="25">
        <v>13</v>
      </c>
      <c r="Q16" s="25">
        <v>7</v>
      </c>
      <c r="R16" s="25">
        <f t="shared" si="4"/>
        <v>1</v>
      </c>
      <c r="S16" s="25">
        <f t="shared" si="5"/>
        <v>-7</v>
      </c>
      <c r="T16" s="31" t="s">
        <v>10</v>
      </c>
      <c r="U16" s="29" t="s">
        <v>26</v>
      </c>
      <c r="V16" s="30">
        <v>6</v>
      </c>
      <c r="W16" s="30">
        <v>13</v>
      </c>
      <c r="X16" s="30">
        <f t="shared" si="6"/>
        <v>1</v>
      </c>
      <c r="Y16" s="30">
        <f t="shared" si="7"/>
        <v>-14</v>
      </c>
    </row>
    <row r="17" spans="1:25" ht="12.75">
      <c r="A17" s="5">
        <v>14</v>
      </c>
      <c r="B17" s="28" t="s">
        <v>8</v>
      </c>
      <c r="C17" s="28" t="s">
        <v>24</v>
      </c>
      <c r="D17" s="25">
        <v>8</v>
      </c>
      <c r="E17" s="25">
        <v>13</v>
      </c>
      <c r="F17" s="25">
        <f t="shared" si="0"/>
        <v>0</v>
      </c>
      <c r="G17" s="25">
        <f t="shared" si="1"/>
        <v>-5</v>
      </c>
      <c r="H17" s="31" t="s">
        <v>8</v>
      </c>
      <c r="I17" s="31" t="s">
        <v>15</v>
      </c>
      <c r="J17" s="30">
        <v>8</v>
      </c>
      <c r="K17" s="30">
        <v>13</v>
      </c>
      <c r="L17" s="30">
        <f t="shared" si="2"/>
        <v>0</v>
      </c>
      <c r="M17" s="30">
        <f t="shared" si="3"/>
        <v>-10</v>
      </c>
      <c r="N17" s="28" t="s">
        <v>8</v>
      </c>
      <c r="O17" s="25" t="s">
        <v>17</v>
      </c>
      <c r="P17" s="25">
        <v>3</v>
      </c>
      <c r="Q17" s="25">
        <v>13</v>
      </c>
      <c r="R17" s="25">
        <f t="shared" si="4"/>
        <v>0</v>
      </c>
      <c r="S17" s="25">
        <f t="shared" si="5"/>
        <v>-20</v>
      </c>
      <c r="T17" s="31" t="s">
        <v>8</v>
      </c>
      <c r="U17" s="29" t="s">
        <v>34</v>
      </c>
      <c r="V17" s="30">
        <v>13</v>
      </c>
      <c r="W17" s="30">
        <v>7</v>
      </c>
      <c r="X17" s="30">
        <f t="shared" si="6"/>
        <v>1</v>
      </c>
      <c r="Y17" s="30">
        <f t="shared" si="7"/>
        <v>-14</v>
      </c>
    </row>
    <row r="18" spans="1:25" ht="12.75">
      <c r="A18" s="5">
        <v>15</v>
      </c>
      <c r="B18" s="28" t="s">
        <v>25</v>
      </c>
      <c r="C18" s="28" t="s">
        <v>40</v>
      </c>
      <c r="D18" s="26">
        <v>12</v>
      </c>
      <c r="E18" s="26">
        <v>13</v>
      </c>
      <c r="F18" s="25">
        <f t="shared" si="0"/>
        <v>0</v>
      </c>
      <c r="G18" s="25">
        <f t="shared" si="1"/>
        <v>-1</v>
      </c>
      <c r="H18" s="31" t="s">
        <v>25</v>
      </c>
      <c r="I18" s="31" t="s">
        <v>40</v>
      </c>
      <c r="J18" s="45">
        <v>12</v>
      </c>
      <c r="K18" s="45">
        <v>13</v>
      </c>
      <c r="L18" s="30">
        <f t="shared" si="2"/>
        <v>0</v>
      </c>
      <c r="M18" s="30">
        <f t="shared" si="3"/>
        <v>-2</v>
      </c>
      <c r="N18" s="28" t="s">
        <v>25</v>
      </c>
      <c r="O18" s="25" t="s">
        <v>23</v>
      </c>
      <c r="P18" s="26">
        <v>4</v>
      </c>
      <c r="Q18" s="26">
        <v>13</v>
      </c>
      <c r="R18" s="25">
        <f t="shared" si="4"/>
        <v>0</v>
      </c>
      <c r="S18" s="25">
        <f t="shared" si="5"/>
        <v>-11</v>
      </c>
      <c r="T18" s="31" t="s">
        <v>25</v>
      </c>
      <c r="U18" s="29" t="s">
        <v>24</v>
      </c>
      <c r="V18" s="45">
        <v>6</v>
      </c>
      <c r="W18" s="45">
        <v>13</v>
      </c>
      <c r="X18" s="30">
        <f t="shared" si="6"/>
        <v>0</v>
      </c>
      <c r="Y18" s="30">
        <f t="shared" si="7"/>
        <v>-18</v>
      </c>
    </row>
  </sheetData>
  <sheetProtection/>
  <printOptions/>
  <pageMargins left="0.28" right="0.19" top="0.44" bottom="0.38" header="0.3" footer="0.21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Y16"/>
  <sheetViews>
    <sheetView zoomScalePageLayoutView="0" workbookViewId="0" topLeftCell="A1">
      <selection activeCell="Z4" sqref="Z4"/>
    </sheetView>
  </sheetViews>
  <sheetFormatPr defaultColWidth="11.421875" defaultRowHeight="12.75"/>
  <cols>
    <col min="1" max="1" width="5.28125" style="0" bestFit="1" customWidth="1"/>
    <col min="2" max="3" width="10.7109375" style="0" customWidth="1"/>
    <col min="4" max="5" width="3.28125" style="0" customWidth="1"/>
    <col min="6" max="6" width="4.8515625" style="0" bestFit="1" customWidth="1"/>
    <col min="7" max="7" width="5.57421875" style="0" bestFit="1" customWidth="1"/>
    <col min="8" max="9" width="10.7109375" style="0" customWidth="1"/>
    <col min="10" max="11" width="3.28125" style="0" customWidth="1"/>
    <col min="12" max="12" width="4.8515625" style="0" bestFit="1" customWidth="1"/>
    <col min="13" max="13" width="5.57421875" style="0" bestFit="1" customWidth="1"/>
    <col min="14" max="15" width="10.7109375" style="0" customWidth="1"/>
    <col min="16" max="17" width="3.28125" style="0" customWidth="1"/>
    <col min="18" max="18" width="4.8515625" style="0" bestFit="1" customWidth="1"/>
    <col min="19" max="19" width="6.8515625" style="0" bestFit="1" customWidth="1"/>
    <col min="20" max="21" width="10.7109375" style="0" customWidth="1"/>
    <col min="22" max="23" width="3.28125" style="0" customWidth="1"/>
    <col min="24" max="24" width="4.8515625" style="0" bestFit="1" customWidth="1"/>
    <col min="25" max="25" width="5.57421875" style="0" bestFit="1" customWidth="1"/>
    <col min="26" max="26" width="2.00390625" style="0" bestFit="1" customWidth="1"/>
    <col min="27" max="27" width="4.57421875" style="0" customWidth="1"/>
  </cols>
  <sheetData>
    <row r="1" spans="1:25" ht="39.75" customHeight="1">
      <c r="A1" s="8" t="s">
        <v>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s="1" customFormat="1" ht="15" customHeight="1">
      <c r="A2" s="40" t="s">
        <v>4</v>
      </c>
      <c r="B2" s="12" t="s">
        <v>12</v>
      </c>
      <c r="C2" s="38"/>
      <c r="D2" s="6"/>
      <c r="E2" s="6"/>
      <c r="F2" s="6"/>
      <c r="G2" s="6"/>
      <c r="H2" s="13" t="s">
        <v>0</v>
      </c>
      <c r="I2" s="2"/>
      <c r="J2" s="2"/>
      <c r="K2" s="2"/>
      <c r="L2" s="2"/>
      <c r="M2" s="3"/>
      <c r="N2" s="12" t="s">
        <v>1</v>
      </c>
      <c r="O2" s="6"/>
      <c r="P2" s="6"/>
      <c r="Q2" s="6"/>
      <c r="R2" s="6"/>
      <c r="S2" s="7"/>
      <c r="T2" s="13" t="s">
        <v>2</v>
      </c>
      <c r="U2" s="2"/>
      <c r="V2" s="2"/>
      <c r="W2" s="2"/>
      <c r="X2" s="2"/>
      <c r="Y2" s="3"/>
    </row>
    <row r="3" spans="1:25" s="1" customFormat="1" ht="15" customHeight="1">
      <c r="A3" s="11"/>
      <c r="B3" s="39"/>
      <c r="C3" s="15"/>
      <c r="D3" s="21" t="s">
        <v>5</v>
      </c>
      <c r="E3" s="37"/>
      <c r="F3" s="15" t="s">
        <v>6</v>
      </c>
      <c r="G3" s="16" t="s">
        <v>3</v>
      </c>
      <c r="H3" s="36"/>
      <c r="I3" s="17" t="s">
        <v>7</v>
      </c>
      <c r="J3" s="18" t="s">
        <v>5</v>
      </c>
      <c r="K3" s="19"/>
      <c r="L3" s="20" t="s">
        <v>6</v>
      </c>
      <c r="M3" s="20" t="s">
        <v>3</v>
      </c>
      <c r="N3" s="16"/>
      <c r="O3" s="15" t="s">
        <v>7</v>
      </c>
      <c r="P3" s="21" t="s">
        <v>5</v>
      </c>
      <c r="Q3" s="22"/>
      <c r="R3" s="16" t="s">
        <v>6</v>
      </c>
      <c r="S3" s="16" t="s">
        <v>3</v>
      </c>
      <c r="T3" s="36"/>
      <c r="U3" s="17" t="s">
        <v>7</v>
      </c>
      <c r="V3" s="18" t="s">
        <v>5</v>
      </c>
      <c r="W3" s="23"/>
      <c r="X3" s="24" t="s">
        <v>6</v>
      </c>
      <c r="Y3" s="24" t="s">
        <v>3</v>
      </c>
    </row>
    <row r="4" spans="1:25" ht="13.5" customHeight="1">
      <c r="A4" s="5">
        <v>1</v>
      </c>
      <c r="B4" s="28" t="s">
        <v>21</v>
      </c>
      <c r="C4" s="28" t="s">
        <v>34</v>
      </c>
      <c r="D4" s="25">
        <v>13</v>
      </c>
      <c r="E4" s="25">
        <v>7</v>
      </c>
      <c r="F4" s="25">
        <f aca="true" t="shared" si="0" ref="F4:F16">IF(D4=13,1,0)</f>
        <v>1</v>
      </c>
      <c r="G4" s="25">
        <f aca="true" t="shared" si="1" ref="G4:G16">D4-E4</f>
        <v>6</v>
      </c>
      <c r="H4" s="31" t="s">
        <v>21</v>
      </c>
      <c r="I4" s="31" t="s">
        <v>8</v>
      </c>
      <c r="J4" s="30">
        <v>12</v>
      </c>
      <c r="K4" s="30">
        <v>13</v>
      </c>
      <c r="L4" s="30">
        <f aca="true" t="shared" si="2" ref="L4:L16">IF(J4=13,1,0)+F4</f>
        <v>1</v>
      </c>
      <c r="M4" s="30">
        <f aca="true" t="shared" si="3" ref="M4:M16">G4+(J4-K4)</f>
        <v>5</v>
      </c>
      <c r="N4" s="28" t="s">
        <v>21</v>
      </c>
      <c r="O4" s="25" t="s">
        <v>8</v>
      </c>
      <c r="P4" s="25">
        <v>13</v>
      </c>
      <c r="Q4" s="25">
        <v>6</v>
      </c>
      <c r="R4" s="25">
        <f aca="true" t="shared" si="4" ref="R4:R16">IF(P4=13,1,0)+L4</f>
        <v>2</v>
      </c>
      <c r="S4" s="25">
        <f aca="true" t="shared" si="5" ref="S4:S16">M4+(P4-Q4)</f>
        <v>12</v>
      </c>
      <c r="T4" s="31" t="s">
        <v>21</v>
      </c>
      <c r="U4" s="29" t="s">
        <v>15</v>
      </c>
      <c r="V4" s="30">
        <v>13</v>
      </c>
      <c r="W4" s="30">
        <v>6</v>
      </c>
      <c r="X4" s="30">
        <f aca="true" t="shared" si="6" ref="X4:X16">IF(V4=13,1,0)+R4</f>
        <v>3</v>
      </c>
      <c r="Y4" s="30">
        <f aca="true" t="shared" si="7" ref="Y4:Y16">S4+(V4-W4)</f>
        <v>19</v>
      </c>
    </row>
    <row r="5" spans="1:25" ht="13.5" customHeight="1">
      <c r="A5" s="5">
        <v>2</v>
      </c>
      <c r="B5" s="28" t="s">
        <v>19</v>
      </c>
      <c r="C5" s="28" t="s">
        <v>11</v>
      </c>
      <c r="D5" s="25">
        <v>13</v>
      </c>
      <c r="E5" s="25">
        <v>4</v>
      </c>
      <c r="F5" s="25">
        <f t="shared" si="0"/>
        <v>1</v>
      </c>
      <c r="G5" s="25">
        <f t="shared" si="1"/>
        <v>9</v>
      </c>
      <c r="H5" s="31" t="s">
        <v>19</v>
      </c>
      <c r="I5" s="31" t="s">
        <v>15</v>
      </c>
      <c r="J5" s="30">
        <v>7</v>
      </c>
      <c r="K5" s="30">
        <v>13</v>
      </c>
      <c r="L5" s="30">
        <f t="shared" si="2"/>
        <v>1</v>
      </c>
      <c r="M5" s="30">
        <f t="shared" si="3"/>
        <v>3</v>
      </c>
      <c r="N5" s="28" t="s">
        <v>19</v>
      </c>
      <c r="O5" s="25" t="s">
        <v>10</v>
      </c>
      <c r="P5" s="25">
        <v>13</v>
      </c>
      <c r="Q5" s="25">
        <v>7</v>
      </c>
      <c r="R5" s="25">
        <f t="shared" si="4"/>
        <v>2</v>
      </c>
      <c r="S5" s="25">
        <f t="shared" si="5"/>
        <v>9</v>
      </c>
      <c r="T5" s="31" t="s">
        <v>19</v>
      </c>
      <c r="U5" s="29" t="s">
        <v>9</v>
      </c>
      <c r="V5" s="30">
        <v>13</v>
      </c>
      <c r="W5" s="30">
        <v>7</v>
      </c>
      <c r="X5" s="30">
        <f t="shared" si="6"/>
        <v>3</v>
      </c>
      <c r="Y5" s="30">
        <f t="shared" si="7"/>
        <v>15</v>
      </c>
    </row>
    <row r="6" spans="1:25" ht="13.5" customHeight="1">
      <c r="A6" s="5">
        <v>3</v>
      </c>
      <c r="B6" s="42" t="s">
        <v>15</v>
      </c>
      <c r="C6" s="28" t="s">
        <v>25</v>
      </c>
      <c r="D6" s="26">
        <v>13</v>
      </c>
      <c r="E6" s="26">
        <v>6</v>
      </c>
      <c r="F6" s="25">
        <f t="shared" si="0"/>
        <v>1</v>
      </c>
      <c r="G6" s="25">
        <f t="shared" si="1"/>
        <v>7</v>
      </c>
      <c r="H6" s="31" t="s">
        <v>15</v>
      </c>
      <c r="I6" s="31" t="s">
        <v>19</v>
      </c>
      <c r="J6" s="45">
        <v>13</v>
      </c>
      <c r="K6" s="45">
        <v>7</v>
      </c>
      <c r="L6" s="30">
        <f t="shared" si="2"/>
        <v>2</v>
      </c>
      <c r="M6" s="30">
        <f t="shared" si="3"/>
        <v>13</v>
      </c>
      <c r="N6" s="28" t="s">
        <v>15</v>
      </c>
      <c r="O6" s="25" t="s">
        <v>23</v>
      </c>
      <c r="P6" s="26">
        <v>13</v>
      </c>
      <c r="Q6" s="26">
        <v>6</v>
      </c>
      <c r="R6" s="25">
        <f t="shared" si="4"/>
        <v>3</v>
      </c>
      <c r="S6" s="25">
        <f t="shared" si="5"/>
        <v>20</v>
      </c>
      <c r="T6" s="31" t="s">
        <v>15</v>
      </c>
      <c r="U6" s="29" t="s">
        <v>21</v>
      </c>
      <c r="V6" s="45">
        <v>6</v>
      </c>
      <c r="W6" s="45">
        <v>13</v>
      </c>
      <c r="X6" s="30">
        <f t="shared" si="6"/>
        <v>3</v>
      </c>
      <c r="Y6" s="30">
        <f t="shared" si="7"/>
        <v>13</v>
      </c>
    </row>
    <row r="7" spans="1:25" ht="13.5" customHeight="1">
      <c r="A7" s="5">
        <v>4</v>
      </c>
      <c r="B7" s="28" t="s">
        <v>26</v>
      </c>
      <c r="C7" s="28" t="s">
        <v>49</v>
      </c>
      <c r="D7" s="25">
        <v>13</v>
      </c>
      <c r="E7" s="25">
        <v>9</v>
      </c>
      <c r="F7" s="25">
        <f t="shared" si="0"/>
        <v>1</v>
      </c>
      <c r="G7" s="25">
        <f t="shared" si="1"/>
        <v>4</v>
      </c>
      <c r="H7" s="31" t="s">
        <v>26</v>
      </c>
      <c r="I7" s="31" t="s">
        <v>23</v>
      </c>
      <c r="J7" s="30">
        <v>7</v>
      </c>
      <c r="K7" s="30">
        <v>13</v>
      </c>
      <c r="L7" s="30">
        <f t="shared" si="2"/>
        <v>1</v>
      </c>
      <c r="M7" s="30">
        <f t="shared" si="3"/>
        <v>-2</v>
      </c>
      <c r="N7" s="28" t="s">
        <v>26</v>
      </c>
      <c r="O7" s="25" t="s">
        <v>24</v>
      </c>
      <c r="P7" s="25">
        <v>13</v>
      </c>
      <c r="Q7" s="25">
        <v>5</v>
      </c>
      <c r="R7" s="25">
        <f t="shared" si="4"/>
        <v>2</v>
      </c>
      <c r="S7" s="25">
        <f t="shared" si="5"/>
        <v>6</v>
      </c>
      <c r="T7" s="31" t="s">
        <v>26</v>
      </c>
      <c r="U7" s="29" t="s">
        <v>23</v>
      </c>
      <c r="V7" s="30">
        <v>13</v>
      </c>
      <c r="W7" s="30">
        <v>7</v>
      </c>
      <c r="X7" s="30">
        <f t="shared" si="6"/>
        <v>3</v>
      </c>
      <c r="Y7" s="30">
        <f t="shared" si="7"/>
        <v>12</v>
      </c>
    </row>
    <row r="8" spans="1:25" ht="13.5" customHeight="1">
      <c r="A8" s="5">
        <v>5</v>
      </c>
      <c r="B8" s="28" t="s">
        <v>9</v>
      </c>
      <c r="C8" s="28" t="s">
        <v>23</v>
      </c>
      <c r="D8" s="26">
        <v>9</v>
      </c>
      <c r="E8" s="26">
        <v>13</v>
      </c>
      <c r="F8" s="25">
        <f t="shared" si="0"/>
        <v>0</v>
      </c>
      <c r="G8" s="25">
        <f t="shared" si="1"/>
        <v>-4</v>
      </c>
      <c r="H8" s="31" t="s">
        <v>9</v>
      </c>
      <c r="I8" s="31" t="s">
        <v>49</v>
      </c>
      <c r="J8" s="45">
        <v>13</v>
      </c>
      <c r="K8" s="45">
        <v>6</v>
      </c>
      <c r="L8" s="30">
        <f t="shared" si="2"/>
        <v>1</v>
      </c>
      <c r="M8" s="30">
        <f t="shared" si="3"/>
        <v>3</v>
      </c>
      <c r="N8" s="28" t="s">
        <v>9</v>
      </c>
      <c r="O8" s="25" t="s">
        <v>20</v>
      </c>
      <c r="P8" s="26">
        <v>13</v>
      </c>
      <c r="Q8" s="26">
        <v>7</v>
      </c>
      <c r="R8" s="25">
        <f t="shared" si="4"/>
        <v>2</v>
      </c>
      <c r="S8" s="25">
        <f t="shared" si="5"/>
        <v>9</v>
      </c>
      <c r="T8" s="31" t="s">
        <v>9</v>
      </c>
      <c r="U8" s="29" t="s">
        <v>19</v>
      </c>
      <c r="V8" s="45">
        <v>7</v>
      </c>
      <c r="W8" s="45">
        <v>13</v>
      </c>
      <c r="X8" s="30">
        <f t="shared" si="6"/>
        <v>2</v>
      </c>
      <c r="Y8" s="30">
        <f t="shared" si="7"/>
        <v>3</v>
      </c>
    </row>
    <row r="9" spans="1:25" ht="13.5" customHeight="1">
      <c r="A9" s="5">
        <v>6</v>
      </c>
      <c r="B9" s="28" t="s">
        <v>10</v>
      </c>
      <c r="C9" s="28" t="s">
        <v>8</v>
      </c>
      <c r="D9" s="25">
        <v>8</v>
      </c>
      <c r="E9" s="25">
        <v>13</v>
      </c>
      <c r="F9" s="25">
        <f t="shared" si="0"/>
        <v>0</v>
      </c>
      <c r="G9" s="25">
        <f t="shared" si="1"/>
        <v>-5</v>
      </c>
      <c r="H9" s="31" t="s">
        <v>10</v>
      </c>
      <c r="I9" s="31" t="s">
        <v>25</v>
      </c>
      <c r="J9" s="30">
        <v>13</v>
      </c>
      <c r="K9" s="30">
        <v>3</v>
      </c>
      <c r="L9" s="30">
        <f t="shared" si="2"/>
        <v>1</v>
      </c>
      <c r="M9" s="30">
        <f t="shared" si="3"/>
        <v>5</v>
      </c>
      <c r="N9" s="28" t="s">
        <v>51</v>
      </c>
      <c r="O9" s="25" t="s">
        <v>19</v>
      </c>
      <c r="P9" s="25">
        <v>7</v>
      </c>
      <c r="Q9" s="25">
        <v>13</v>
      </c>
      <c r="R9" s="25">
        <f t="shared" si="4"/>
        <v>1</v>
      </c>
      <c r="S9" s="25">
        <f t="shared" si="5"/>
        <v>-1</v>
      </c>
      <c r="T9" s="31" t="s">
        <v>10</v>
      </c>
      <c r="U9" s="29" t="s">
        <v>8</v>
      </c>
      <c r="V9" s="30">
        <v>13</v>
      </c>
      <c r="W9" s="30">
        <v>10</v>
      </c>
      <c r="X9" s="30">
        <f t="shared" si="6"/>
        <v>2</v>
      </c>
      <c r="Y9" s="30">
        <f t="shared" si="7"/>
        <v>2</v>
      </c>
    </row>
    <row r="10" spans="1:25" ht="13.5" customHeight="1">
      <c r="A10" s="5">
        <v>7</v>
      </c>
      <c r="B10" s="28" t="s">
        <v>24</v>
      </c>
      <c r="C10" s="28" t="s">
        <v>20</v>
      </c>
      <c r="D10" s="25">
        <v>11</v>
      </c>
      <c r="E10" s="25">
        <v>13</v>
      </c>
      <c r="F10" s="25">
        <f t="shared" si="0"/>
        <v>0</v>
      </c>
      <c r="G10" s="25">
        <f t="shared" si="1"/>
        <v>-2</v>
      </c>
      <c r="H10" s="31" t="s">
        <v>24</v>
      </c>
      <c r="I10" s="31" t="s">
        <v>20</v>
      </c>
      <c r="J10" s="30">
        <v>13</v>
      </c>
      <c r="K10" s="30">
        <v>12</v>
      </c>
      <c r="L10" s="30">
        <f t="shared" si="2"/>
        <v>1</v>
      </c>
      <c r="M10" s="30">
        <f t="shared" si="3"/>
        <v>-1</v>
      </c>
      <c r="N10" s="28" t="s">
        <v>24</v>
      </c>
      <c r="O10" s="25" t="s">
        <v>26</v>
      </c>
      <c r="P10" s="25">
        <v>5</v>
      </c>
      <c r="Q10" s="25">
        <v>13</v>
      </c>
      <c r="R10" s="25">
        <f t="shared" si="4"/>
        <v>1</v>
      </c>
      <c r="S10" s="25">
        <f t="shared" si="5"/>
        <v>-9</v>
      </c>
      <c r="T10" s="31" t="s">
        <v>24</v>
      </c>
      <c r="U10" s="29" t="s">
        <v>49</v>
      </c>
      <c r="V10" s="30">
        <v>13</v>
      </c>
      <c r="W10" s="30">
        <v>5</v>
      </c>
      <c r="X10" s="30">
        <f t="shared" si="6"/>
        <v>2</v>
      </c>
      <c r="Y10" s="30">
        <f t="shared" si="7"/>
        <v>-1</v>
      </c>
    </row>
    <row r="11" spans="1:25" ht="12.75">
      <c r="A11" s="5">
        <v>8</v>
      </c>
      <c r="B11" s="28" t="s">
        <v>11</v>
      </c>
      <c r="C11" s="28" t="s">
        <v>50</v>
      </c>
      <c r="D11" s="25">
        <v>4</v>
      </c>
      <c r="E11" s="25">
        <v>13</v>
      </c>
      <c r="F11" s="25">
        <f t="shared" si="0"/>
        <v>0</v>
      </c>
      <c r="G11" s="25">
        <f t="shared" si="1"/>
        <v>-9</v>
      </c>
      <c r="H11" s="31" t="s">
        <v>11</v>
      </c>
      <c r="I11" s="31" t="s">
        <v>34</v>
      </c>
      <c r="J11" s="30">
        <v>13</v>
      </c>
      <c r="K11" s="30">
        <v>7</v>
      </c>
      <c r="L11" s="30">
        <f t="shared" si="2"/>
        <v>1</v>
      </c>
      <c r="M11" s="30">
        <f t="shared" si="3"/>
        <v>-3</v>
      </c>
      <c r="N11" s="28" t="s">
        <v>11</v>
      </c>
      <c r="O11" s="25" t="s">
        <v>49</v>
      </c>
      <c r="P11" s="25">
        <v>12</v>
      </c>
      <c r="Q11" s="25">
        <v>13</v>
      </c>
      <c r="R11" s="25">
        <f t="shared" si="4"/>
        <v>1</v>
      </c>
      <c r="S11" s="25">
        <f t="shared" si="5"/>
        <v>-4</v>
      </c>
      <c r="T11" s="31" t="s">
        <v>11</v>
      </c>
      <c r="U11" s="29" t="s">
        <v>20</v>
      </c>
      <c r="V11" s="30">
        <v>13</v>
      </c>
      <c r="W11" s="30">
        <v>10</v>
      </c>
      <c r="X11" s="30">
        <f t="shared" si="6"/>
        <v>2</v>
      </c>
      <c r="Y11" s="30">
        <f t="shared" si="7"/>
        <v>-1</v>
      </c>
    </row>
    <row r="12" spans="1:25" ht="12.75">
      <c r="A12" s="5">
        <v>9</v>
      </c>
      <c r="B12" s="28" t="s">
        <v>23</v>
      </c>
      <c r="C12" s="28" t="s">
        <v>9</v>
      </c>
      <c r="D12" s="25">
        <v>13</v>
      </c>
      <c r="E12" s="25">
        <v>9</v>
      </c>
      <c r="F12" s="25">
        <f t="shared" si="0"/>
        <v>1</v>
      </c>
      <c r="G12" s="25">
        <f t="shared" si="1"/>
        <v>4</v>
      </c>
      <c r="H12" s="31" t="s">
        <v>23</v>
      </c>
      <c r="I12" s="31" t="s">
        <v>26</v>
      </c>
      <c r="J12" s="30">
        <v>13</v>
      </c>
      <c r="K12" s="30">
        <v>7</v>
      </c>
      <c r="L12" s="30">
        <f t="shared" si="2"/>
        <v>2</v>
      </c>
      <c r="M12" s="30">
        <f t="shared" si="3"/>
        <v>10</v>
      </c>
      <c r="N12" s="28" t="s">
        <v>23</v>
      </c>
      <c r="O12" s="25" t="s">
        <v>15</v>
      </c>
      <c r="P12" s="25">
        <v>6</v>
      </c>
      <c r="Q12" s="25">
        <v>13</v>
      </c>
      <c r="R12" s="25">
        <f t="shared" si="4"/>
        <v>2</v>
      </c>
      <c r="S12" s="25">
        <f t="shared" si="5"/>
        <v>3</v>
      </c>
      <c r="T12" s="31" t="s">
        <v>23</v>
      </c>
      <c r="U12" s="29" t="s">
        <v>26</v>
      </c>
      <c r="V12" s="30">
        <v>7</v>
      </c>
      <c r="W12" s="30">
        <v>13</v>
      </c>
      <c r="X12" s="30">
        <f t="shared" si="6"/>
        <v>2</v>
      </c>
      <c r="Y12" s="30">
        <f t="shared" si="7"/>
        <v>-3</v>
      </c>
    </row>
    <row r="13" spans="1:25" ht="12.75">
      <c r="A13" s="5">
        <v>10</v>
      </c>
      <c r="B13" s="28" t="s">
        <v>8</v>
      </c>
      <c r="C13" s="28" t="s">
        <v>10</v>
      </c>
      <c r="D13" s="25">
        <v>13</v>
      </c>
      <c r="E13" s="25">
        <v>8</v>
      </c>
      <c r="F13" s="25">
        <f t="shared" si="0"/>
        <v>1</v>
      </c>
      <c r="G13" s="25">
        <f t="shared" si="1"/>
        <v>5</v>
      </c>
      <c r="H13" s="31" t="s">
        <v>8</v>
      </c>
      <c r="I13" s="31" t="s">
        <v>21</v>
      </c>
      <c r="J13" s="30">
        <v>13</v>
      </c>
      <c r="K13" s="30">
        <v>12</v>
      </c>
      <c r="L13" s="30">
        <f t="shared" si="2"/>
        <v>2</v>
      </c>
      <c r="M13" s="30">
        <f t="shared" si="3"/>
        <v>6</v>
      </c>
      <c r="N13" s="28" t="s">
        <v>8</v>
      </c>
      <c r="O13" s="25" t="s">
        <v>21</v>
      </c>
      <c r="P13" s="25">
        <v>6</v>
      </c>
      <c r="Q13" s="25">
        <v>13</v>
      </c>
      <c r="R13" s="25">
        <f t="shared" si="4"/>
        <v>2</v>
      </c>
      <c r="S13" s="25">
        <f t="shared" si="5"/>
        <v>-1</v>
      </c>
      <c r="T13" s="31" t="s">
        <v>8</v>
      </c>
      <c r="U13" s="29" t="s">
        <v>10</v>
      </c>
      <c r="V13" s="30">
        <v>10</v>
      </c>
      <c r="W13" s="30">
        <v>13</v>
      </c>
      <c r="X13" s="30">
        <f t="shared" si="6"/>
        <v>2</v>
      </c>
      <c r="Y13" s="30">
        <f t="shared" si="7"/>
        <v>-4</v>
      </c>
    </row>
    <row r="14" spans="1:25" ht="12.75">
      <c r="A14" s="5">
        <v>11</v>
      </c>
      <c r="B14" s="28" t="s">
        <v>25</v>
      </c>
      <c r="C14" s="28" t="s">
        <v>15</v>
      </c>
      <c r="D14" s="25">
        <v>6</v>
      </c>
      <c r="E14" s="25">
        <v>13</v>
      </c>
      <c r="F14" s="25">
        <f t="shared" si="0"/>
        <v>0</v>
      </c>
      <c r="G14" s="25">
        <f t="shared" si="1"/>
        <v>-7</v>
      </c>
      <c r="H14" s="31" t="s">
        <v>25</v>
      </c>
      <c r="I14" s="31" t="s">
        <v>10</v>
      </c>
      <c r="J14" s="30">
        <v>3</v>
      </c>
      <c r="K14" s="30">
        <v>13</v>
      </c>
      <c r="L14" s="30">
        <f t="shared" si="2"/>
        <v>0</v>
      </c>
      <c r="M14" s="30">
        <f t="shared" si="3"/>
        <v>-17</v>
      </c>
      <c r="N14" s="28" t="s">
        <v>25</v>
      </c>
      <c r="O14" s="25" t="s">
        <v>34</v>
      </c>
      <c r="P14" s="25">
        <v>13</v>
      </c>
      <c r="Q14" s="25">
        <v>7</v>
      </c>
      <c r="R14" s="25">
        <f t="shared" si="4"/>
        <v>1</v>
      </c>
      <c r="S14" s="25">
        <f t="shared" si="5"/>
        <v>-11</v>
      </c>
      <c r="T14" s="31" t="s">
        <v>25</v>
      </c>
      <c r="U14" s="29" t="s">
        <v>34</v>
      </c>
      <c r="V14" s="30">
        <v>13</v>
      </c>
      <c r="W14" s="30">
        <v>7</v>
      </c>
      <c r="X14" s="30">
        <f t="shared" si="6"/>
        <v>2</v>
      </c>
      <c r="Y14" s="30">
        <f t="shared" si="7"/>
        <v>-5</v>
      </c>
    </row>
    <row r="15" spans="1:25" ht="12.75">
      <c r="A15" s="5">
        <v>12</v>
      </c>
      <c r="B15" s="28" t="s">
        <v>20</v>
      </c>
      <c r="C15" s="28" t="s">
        <v>24</v>
      </c>
      <c r="D15" s="25">
        <v>13</v>
      </c>
      <c r="E15" s="25">
        <v>11</v>
      </c>
      <c r="F15" s="25">
        <f t="shared" si="0"/>
        <v>1</v>
      </c>
      <c r="G15" s="25">
        <f t="shared" si="1"/>
        <v>2</v>
      </c>
      <c r="H15" s="31" t="s">
        <v>20</v>
      </c>
      <c r="I15" s="31" t="s">
        <v>24</v>
      </c>
      <c r="J15" s="30">
        <v>12</v>
      </c>
      <c r="K15" s="30">
        <v>13</v>
      </c>
      <c r="L15" s="30">
        <f t="shared" si="2"/>
        <v>1</v>
      </c>
      <c r="M15" s="30">
        <f t="shared" si="3"/>
        <v>1</v>
      </c>
      <c r="N15" s="28" t="s">
        <v>20</v>
      </c>
      <c r="O15" s="25" t="s">
        <v>9</v>
      </c>
      <c r="P15" s="25">
        <v>7</v>
      </c>
      <c r="Q15" s="25">
        <v>13</v>
      </c>
      <c r="R15" s="25">
        <f t="shared" si="4"/>
        <v>1</v>
      </c>
      <c r="S15" s="25">
        <f t="shared" si="5"/>
        <v>-5</v>
      </c>
      <c r="T15" s="31" t="s">
        <v>20</v>
      </c>
      <c r="U15" s="29" t="s">
        <v>11</v>
      </c>
      <c r="V15" s="30">
        <v>10</v>
      </c>
      <c r="W15" s="30">
        <v>13</v>
      </c>
      <c r="X15" s="30">
        <f t="shared" si="6"/>
        <v>1</v>
      </c>
      <c r="Y15" s="30">
        <f t="shared" si="7"/>
        <v>-8</v>
      </c>
    </row>
    <row r="16" spans="1:25" ht="12.75">
      <c r="A16" s="5">
        <v>13</v>
      </c>
      <c r="B16" s="28" t="s">
        <v>49</v>
      </c>
      <c r="C16" s="28" t="s">
        <v>26</v>
      </c>
      <c r="D16" s="25">
        <v>9</v>
      </c>
      <c r="E16" s="25">
        <v>13</v>
      </c>
      <c r="F16" s="25">
        <f t="shared" si="0"/>
        <v>0</v>
      </c>
      <c r="G16" s="25">
        <f t="shared" si="1"/>
        <v>-4</v>
      </c>
      <c r="H16" s="31" t="s">
        <v>49</v>
      </c>
      <c r="I16" s="31" t="s">
        <v>9</v>
      </c>
      <c r="J16" s="30">
        <v>6</v>
      </c>
      <c r="K16" s="30">
        <v>13</v>
      </c>
      <c r="L16" s="30">
        <f t="shared" si="2"/>
        <v>0</v>
      </c>
      <c r="M16" s="30">
        <f t="shared" si="3"/>
        <v>-11</v>
      </c>
      <c r="N16" s="28" t="s">
        <v>49</v>
      </c>
      <c r="O16" s="25" t="s">
        <v>11</v>
      </c>
      <c r="P16" s="25">
        <v>13</v>
      </c>
      <c r="Q16" s="25">
        <v>12</v>
      </c>
      <c r="R16" s="25">
        <f t="shared" si="4"/>
        <v>1</v>
      </c>
      <c r="S16" s="25">
        <f t="shared" si="5"/>
        <v>-10</v>
      </c>
      <c r="T16" s="31" t="s">
        <v>49</v>
      </c>
      <c r="U16" s="29" t="s">
        <v>24</v>
      </c>
      <c r="V16" s="30">
        <v>5</v>
      </c>
      <c r="W16" s="30">
        <v>13</v>
      </c>
      <c r="X16" s="30">
        <f t="shared" si="6"/>
        <v>1</v>
      </c>
      <c r="Y16" s="30">
        <f t="shared" si="7"/>
        <v>-18</v>
      </c>
    </row>
  </sheetData>
  <sheetProtection/>
  <printOptions/>
  <pageMargins left="0.28" right="0.19" top="0.44" bottom="0.38" header="0.3" footer="0.21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/>
  <dimension ref="A1:Y16"/>
  <sheetViews>
    <sheetView zoomScalePageLayoutView="0" workbookViewId="0" topLeftCell="A1">
      <selection activeCell="T16" sqref="T16"/>
    </sheetView>
  </sheetViews>
  <sheetFormatPr defaultColWidth="11.421875" defaultRowHeight="12.75"/>
  <cols>
    <col min="1" max="1" width="5.28125" style="0" bestFit="1" customWidth="1"/>
    <col min="2" max="3" width="10.7109375" style="0" customWidth="1"/>
    <col min="4" max="5" width="3.28125" style="0" customWidth="1"/>
    <col min="6" max="6" width="4.8515625" style="0" bestFit="1" customWidth="1"/>
    <col min="7" max="7" width="5.57421875" style="0" bestFit="1" customWidth="1"/>
    <col min="8" max="9" width="10.7109375" style="0" customWidth="1"/>
    <col min="10" max="11" width="3.28125" style="0" customWidth="1"/>
    <col min="12" max="12" width="4.8515625" style="0" bestFit="1" customWidth="1"/>
    <col min="13" max="13" width="5.57421875" style="0" bestFit="1" customWidth="1"/>
    <col min="14" max="15" width="10.7109375" style="0" customWidth="1"/>
    <col min="16" max="17" width="3.28125" style="0" customWidth="1"/>
    <col min="18" max="18" width="4.8515625" style="0" bestFit="1" customWidth="1"/>
    <col min="19" max="19" width="6.8515625" style="0" bestFit="1" customWidth="1"/>
    <col min="20" max="21" width="10.7109375" style="0" customWidth="1"/>
    <col min="22" max="23" width="3.28125" style="0" customWidth="1"/>
    <col min="24" max="24" width="4.8515625" style="0" bestFit="1" customWidth="1"/>
    <col min="25" max="25" width="5.57421875" style="0" bestFit="1" customWidth="1"/>
    <col min="26" max="26" width="2.00390625" style="0" bestFit="1" customWidth="1"/>
    <col min="27" max="27" width="4.57421875" style="0" customWidth="1"/>
  </cols>
  <sheetData>
    <row r="1" spans="1:25" ht="39.75" customHeight="1">
      <c r="A1" s="8" t="s">
        <v>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s="1" customFormat="1" ht="15" customHeight="1">
      <c r="A2" s="40" t="s">
        <v>4</v>
      </c>
      <c r="B2" s="12" t="s">
        <v>12</v>
      </c>
      <c r="C2" s="38"/>
      <c r="D2" s="6"/>
      <c r="E2" s="6"/>
      <c r="F2" s="6"/>
      <c r="G2" s="6"/>
      <c r="H2" s="13" t="s">
        <v>0</v>
      </c>
      <c r="I2" s="2"/>
      <c r="J2" s="2"/>
      <c r="K2" s="2"/>
      <c r="L2" s="2"/>
      <c r="M2" s="3"/>
      <c r="N2" s="12" t="s">
        <v>1</v>
      </c>
      <c r="O2" s="6"/>
      <c r="P2" s="6"/>
      <c r="Q2" s="6"/>
      <c r="R2" s="6"/>
      <c r="S2" s="7"/>
      <c r="T2" s="13" t="s">
        <v>2</v>
      </c>
      <c r="U2" s="2"/>
      <c r="V2" s="2"/>
      <c r="W2" s="2"/>
      <c r="X2" s="2"/>
      <c r="Y2" s="3"/>
    </row>
    <row r="3" spans="1:25" s="1" customFormat="1" ht="15" customHeight="1">
      <c r="A3" s="11"/>
      <c r="B3" s="39"/>
      <c r="C3" s="15" t="s">
        <v>7</v>
      </c>
      <c r="D3" s="21" t="s">
        <v>5</v>
      </c>
      <c r="E3" s="37"/>
      <c r="F3" s="15" t="s">
        <v>6</v>
      </c>
      <c r="G3" s="16" t="s">
        <v>3</v>
      </c>
      <c r="H3" s="36"/>
      <c r="I3" s="17" t="s">
        <v>7</v>
      </c>
      <c r="J3" s="18" t="s">
        <v>5</v>
      </c>
      <c r="K3" s="19"/>
      <c r="L3" s="20" t="s">
        <v>6</v>
      </c>
      <c r="M3" s="20" t="s">
        <v>3</v>
      </c>
      <c r="N3" s="16"/>
      <c r="O3" s="15" t="s">
        <v>7</v>
      </c>
      <c r="P3" s="21" t="s">
        <v>5</v>
      </c>
      <c r="Q3" s="22"/>
      <c r="R3" s="16" t="s">
        <v>6</v>
      </c>
      <c r="S3" s="16" t="s">
        <v>3</v>
      </c>
      <c r="T3" s="36"/>
      <c r="U3" s="17" t="s">
        <v>7</v>
      </c>
      <c r="V3" s="18" t="s">
        <v>5</v>
      </c>
      <c r="W3" s="23"/>
      <c r="X3" s="24" t="s">
        <v>6</v>
      </c>
      <c r="Y3" s="24" t="s">
        <v>3</v>
      </c>
    </row>
    <row r="4" spans="1:25" ht="13.5" customHeight="1">
      <c r="A4" s="5">
        <v>1</v>
      </c>
      <c r="B4" s="28" t="s">
        <v>19</v>
      </c>
      <c r="C4" s="28" t="s">
        <v>21</v>
      </c>
      <c r="D4" s="25">
        <v>13</v>
      </c>
      <c r="E4" s="50">
        <v>9</v>
      </c>
      <c r="F4" s="25">
        <f aca="true" t="shared" si="0" ref="F4:F16">IF(D4=13,1,0)</f>
        <v>1</v>
      </c>
      <c r="G4" s="25">
        <f aca="true" t="shared" si="1" ref="G4:G16">D4-E4</f>
        <v>4</v>
      </c>
      <c r="H4" s="31" t="s">
        <v>19</v>
      </c>
      <c r="I4" s="31" t="s">
        <v>33</v>
      </c>
      <c r="J4" s="30">
        <v>13</v>
      </c>
      <c r="K4" s="51">
        <v>2</v>
      </c>
      <c r="L4" s="30">
        <f aca="true" t="shared" si="2" ref="L4:L16">IF(J4=13,1,0)+F4</f>
        <v>2</v>
      </c>
      <c r="M4" s="30">
        <f aca="true" t="shared" si="3" ref="M4:M16">G4+(J4-K4)</f>
        <v>15</v>
      </c>
      <c r="N4" s="28" t="s">
        <v>19</v>
      </c>
      <c r="O4" s="25" t="s">
        <v>11</v>
      </c>
      <c r="P4" s="25">
        <v>13</v>
      </c>
      <c r="Q4" s="50">
        <v>7</v>
      </c>
      <c r="R4" s="25">
        <f aca="true" t="shared" si="4" ref="R4:R16">IF(P4=13,1,0)+L4</f>
        <v>3</v>
      </c>
      <c r="S4" s="25">
        <f aca="true" t="shared" si="5" ref="S4:S16">M4+(P4-Q4)</f>
        <v>21</v>
      </c>
      <c r="T4" s="31" t="s">
        <v>19</v>
      </c>
      <c r="U4" s="29" t="s">
        <v>14</v>
      </c>
      <c r="V4" s="30">
        <v>13</v>
      </c>
      <c r="W4" s="51">
        <v>3</v>
      </c>
      <c r="X4" s="30">
        <f aca="true" t="shared" si="6" ref="X4:X16">IF(V4=13,1,0)+R4</f>
        <v>4</v>
      </c>
      <c r="Y4" s="30">
        <f aca="true" t="shared" si="7" ref="Y4:Y16">S4+(V4-W4)</f>
        <v>31</v>
      </c>
    </row>
    <row r="5" spans="1:25" ht="13.5" customHeight="1">
      <c r="A5" s="5">
        <v>2</v>
      </c>
      <c r="B5" s="28" t="s">
        <v>11</v>
      </c>
      <c r="C5" s="28" t="s">
        <v>10</v>
      </c>
      <c r="D5" s="25">
        <v>13</v>
      </c>
      <c r="E5" s="25">
        <v>1</v>
      </c>
      <c r="F5" s="25">
        <f t="shared" si="0"/>
        <v>1</v>
      </c>
      <c r="G5" s="25">
        <f t="shared" si="1"/>
        <v>12</v>
      </c>
      <c r="H5" s="31" t="s">
        <v>11</v>
      </c>
      <c r="I5" s="31" t="s">
        <v>17</v>
      </c>
      <c r="J5" s="30">
        <v>13</v>
      </c>
      <c r="K5" s="30">
        <v>3</v>
      </c>
      <c r="L5" s="30">
        <f t="shared" si="2"/>
        <v>2</v>
      </c>
      <c r="M5" s="30">
        <f t="shared" si="3"/>
        <v>22</v>
      </c>
      <c r="N5" s="28" t="s">
        <v>11</v>
      </c>
      <c r="O5" s="25" t="s">
        <v>19</v>
      </c>
      <c r="P5" s="25">
        <v>7</v>
      </c>
      <c r="Q5" s="25">
        <v>13</v>
      </c>
      <c r="R5" s="25">
        <f t="shared" si="4"/>
        <v>2</v>
      </c>
      <c r="S5" s="25">
        <f t="shared" si="5"/>
        <v>16</v>
      </c>
      <c r="T5" s="31" t="s">
        <v>11</v>
      </c>
      <c r="U5" s="29" t="s">
        <v>17</v>
      </c>
      <c r="V5" s="30">
        <v>13</v>
      </c>
      <c r="W5" s="30">
        <v>12</v>
      </c>
      <c r="X5" s="30">
        <f t="shared" si="6"/>
        <v>3</v>
      </c>
      <c r="Y5" s="30">
        <f t="shared" si="7"/>
        <v>17</v>
      </c>
    </row>
    <row r="6" spans="1:25" ht="13.5" customHeight="1">
      <c r="A6" s="5">
        <v>3</v>
      </c>
      <c r="B6" s="28" t="s">
        <v>21</v>
      </c>
      <c r="C6" s="28" t="s">
        <v>19</v>
      </c>
      <c r="D6" s="25">
        <v>9</v>
      </c>
      <c r="E6" s="25">
        <v>13</v>
      </c>
      <c r="F6" s="25">
        <f t="shared" si="0"/>
        <v>0</v>
      </c>
      <c r="G6" s="25">
        <f t="shared" si="1"/>
        <v>-4</v>
      </c>
      <c r="H6" s="31" t="s">
        <v>21</v>
      </c>
      <c r="I6" s="31" t="s">
        <v>10</v>
      </c>
      <c r="J6" s="30">
        <v>13</v>
      </c>
      <c r="K6" s="30">
        <v>8</v>
      </c>
      <c r="L6" s="30">
        <f t="shared" si="2"/>
        <v>1</v>
      </c>
      <c r="M6" s="30">
        <f t="shared" si="3"/>
        <v>1</v>
      </c>
      <c r="N6" s="28" t="s">
        <v>21</v>
      </c>
      <c r="O6" s="25" t="s">
        <v>9</v>
      </c>
      <c r="P6" s="25">
        <v>13</v>
      </c>
      <c r="Q6" s="25">
        <v>12</v>
      </c>
      <c r="R6" s="25">
        <f t="shared" si="4"/>
        <v>2</v>
      </c>
      <c r="S6" s="25">
        <f t="shared" si="5"/>
        <v>2</v>
      </c>
      <c r="T6" s="31" t="s">
        <v>21</v>
      </c>
      <c r="U6" s="29" t="s">
        <v>49</v>
      </c>
      <c r="V6" s="30">
        <v>13</v>
      </c>
      <c r="W6" s="30">
        <v>3</v>
      </c>
      <c r="X6" s="30">
        <f t="shared" si="6"/>
        <v>3</v>
      </c>
      <c r="Y6" s="30">
        <f t="shared" si="7"/>
        <v>12</v>
      </c>
    </row>
    <row r="7" spans="1:25" ht="13.5" customHeight="1">
      <c r="A7" s="5">
        <v>4</v>
      </c>
      <c r="B7" s="32" t="s">
        <v>14</v>
      </c>
      <c r="C7" s="28" t="s">
        <v>26</v>
      </c>
      <c r="D7" s="25">
        <v>13</v>
      </c>
      <c r="E7" s="25">
        <v>12</v>
      </c>
      <c r="F7" s="25">
        <f t="shared" si="0"/>
        <v>1</v>
      </c>
      <c r="G7" s="25">
        <f t="shared" si="1"/>
        <v>1</v>
      </c>
      <c r="H7" s="41" t="s">
        <v>14</v>
      </c>
      <c r="I7" s="31" t="s">
        <v>26</v>
      </c>
      <c r="J7" s="30">
        <v>13</v>
      </c>
      <c r="K7" s="30">
        <v>1</v>
      </c>
      <c r="L7" s="30">
        <f t="shared" si="2"/>
        <v>2</v>
      </c>
      <c r="M7" s="30">
        <f t="shared" si="3"/>
        <v>13</v>
      </c>
      <c r="N7" s="32" t="s">
        <v>14</v>
      </c>
      <c r="O7" s="25" t="s">
        <v>49</v>
      </c>
      <c r="P7" s="25">
        <v>13</v>
      </c>
      <c r="Q7" s="25">
        <v>10</v>
      </c>
      <c r="R7" s="25">
        <f t="shared" si="4"/>
        <v>3</v>
      </c>
      <c r="S7" s="25">
        <f t="shared" si="5"/>
        <v>16</v>
      </c>
      <c r="T7" s="41" t="s">
        <v>14</v>
      </c>
      <c r="U7" s="29" t="s">
        <v>19</v>
      </c>
      <c r="V7" s="30">
        <v>3</v>
      </c>
      <c r="W7" s="30">
        <v>13</v>
      </c>
      <c r="X7" s="30">
        <f t="shared" si="6"/>
        <v>3</v>
      </c>
      <c r="Y7" s="30">
        <f t="shared" si="7"/>
        <v>6</v>
      </c>
    </row>
    <row r="8" spans="1:25" ht="13.5" customHeight="1">
      <c r="A8" s="5">
        <v>5</v>
      </c>
      <c r="B8" s="42" t="s">
        <v>15</v>
      </c>
      <c r="C8" s="28" t="s">
        <v>9</v>
      </c>
      <c r="D8" s="26">
        <v>13</v>
      </c>
      <c r="E8" s="26">
        <v>9</v>
      </c>
      <c r="F8" s="25">
        <f t="shared" si="0"/>
        <v>1</v>
      </c>
      <c r="G8" s="25">
        <f t="shared" si="1"/>
        <v>4</v>
      </c>
      <c r="H8" s="31" t="s">
        <v>15</v>
      </c>
      <c r="I8" s="31" t="s">
        <v>49</v>
      </c>
      <c r="J8" s="45">
        <v>12</v>
      </c>
      <c r="K8" s="45">
        <v>13</v>
      </c>
      <c r="L8" s="30">
        <f t="shared" si="2"/>
        <v>1</v>
      </c>
      <c r="M8" s="30">
        <f t="shared" si="3"/>
        <v>3</v>
      </c>
      <c r="N8" s="28" t="s">
        <v>15</v>
      </c>
      <c r="O8" s="25" t="s">
        <v>17</v>
      </c>
      <c r="P8" s="26">
        <v>12</v>
      </c>
      <c r="Q8" s="26">
        <v>13</v>
      </c>
      <c r="R8" s="25">
        <f t="shared" si="4"/>
        <v>1</v>
      </c>
      <c r="S8" s="25">
        <f t="shared" si="5"/>
        <v>2</v>
      </c>
      <c r="T8" s="31" t="s">
        <v>15</v>
      </c>
      <c r="U8" s="29" t="s">
        <v>33</v>
      </c>
      <c r="V8" s="45">
        <v>13</v>
      </c>
      <c r="W8" s="45">
        <v>4</v>
      </c>
      <c r="X8" s="30">
        <f t="shared" si="6"/>
        <v>2</v>
      </c>
      <c r="Y8" s="30">
        <f t="shared" si="7"/>
        <v>11</v>
      </c>
    </row>
    <row r="9" spans="1:25" ht="13.5" customHeight="1">
      <c r="A9" s="5">
        <v>6</v>
      </c>
      <c r="B9" s="28" t="s">
        <v>9</v>
      </c>
      <c r="C9" s="28" t="s">
        <v>15</v>
      </c>
      <c r="D9" s="26">
        <v>9</v>
      </c>
      <c r="E9" s="26">
        <v>13</v>
      </c>
      <c r="F9" s="25">
        <f t="shared" si="0"/>
        <v>0</v>
      </c>
      <c r="G9" s="25">
        <f t="shared" si="1"/>
        <v>-4</v>
      </c>
      <c r="H9" s="31" t="s">
        <v>9</v>
      </c>
      <c r="I9" s="31" t="s">
        <v>25</v>
      </c>
      <c r="J9" s="45">
        <v>13</v>
      </c>
      <c r="K9" s="45">
        <v>8</v>
      </c>
      <c r="L9" s="30">
        <f t="shared" si="2"/>
        <v>1</v>
      </c>
      <c r="M9" s="30">
        <f t="shared" si="3"/>
        <v>1</v>
      </c>
      <c r="N9" s="28" t="s">
        <v>9</v>
      </c>
      <c r="O9" s="25" t="s">
        <v>21</v>
      </c>
      <c r="P9" s="26">
        <v>12</v>
      </c>
      <c r="Q9" s="26">
        <v>13</v>
      </c>
      <c r="R9" s="25">
        <f t="shared" si="4"/>
        <v>1</v>
      </c>
      <c r="S9" s="25">
        <f t="shared" si="5"/>
        <v>0</v>
      </c>
      <c r="T9" s="31" t="s">
        <v>9</v>
      </c>
      <c r="U9" s="29" t="s">
        <v>25</v>
      </c>
      <c r="V9" s="45">
        <v>13</v>
      </c>
      <c r="W9" s="45">
        <v>6</v>
      </c>
      <c r="X9" s="30">
        <f t="shared" si="6"/>
        <v>2</v>
      </c>
      <c r="Y9" s="30">
        <f t="shared" si="7"/>
        <v>7</v>
      </c>
    </row>
    <row r="10" spans="1:25" ht="13.5" customHeight="1">
      <c r="A10" s="5">
        <v>7</v>
      </c>
      <c r="B10" s="28" t="s">
        <v>17</v>
      </c>
      <c r="C10" s="28" t="s">
        <v>8</v>
      </c>
      <c r="D10" s="25">
        <v>13</v>
      </c>
      <c r="E10" s="25">
        <v>0</v>
      </c>
      <c r="F10" s="25">
        <f t="shared" si="0"/>
        <v>1</v>
      </c>
      <c r="G10" s="25">
        <f t="shared" si="1"/>
        <v>13</v>
      </c>
      <c r="H10" s="31" t="s">
        <v>17</v>
      </c>
      <c r="I10" s="31" t="s">
        <v>11</v>
      </c>
      <c r="J10" s="30">
        <v>3</v>
      </c>
      <c r="K10" s="30">
        <v>13</v>
      </c>
      <c r="L10" s="30">
        <f t="shared" si="2"/>
        <v>1</v>
      </c>
      <c r="M10" s="30">
        <f t="shared" si="3"/>
        <v>3</v>
      </c>
      <c r="N10" s="28" t="s">
        <v>17</v>
      </c>
      <c r="O10" s="25" t="s">
        <v>15</v>
      </c>
      <c r="P10" s="25">
        <v>13</v>
      </c>
      <c r="Q10" s="25">
        <v>12</v>
      </c>
      <c r="R10" s="25">
        <f t="shared" si="4"/>
        <v>2</v>
      </c>
      <c r="S10" s="25">
        <f t="shared" si="5"/>
        <v>4</v>
      </c>
      <c r="T10" s="31" t="s">
        <v>17</v>
      </c>
      <c r="U10" s="29" t="s">
        <v>11</v>
      </c>
      <c r="V10" s="30">
        <v>12</v>
      </c>
      <c r="W10" s="30">
        <v>13</v>
      </c>
      <c r="X10" s="30">
        <f t="shared" si="6"/>
        <v>2</v>
      </c>
      <c r="Y10" s="30">
        <f t="shared" si="7"/>
        <v>3</v>
      </c>
    </row>
    <row r="11" spans="1:25" ht="12.75">
      <c r="A11" s="5">
        <v>8</v>
      </c>
      <c r="B11" s="28" t="s">
        <v>8</v>
      </c>
      <c r="C11" s="28" t="s">
        <v>17</v>
      </c>
      <c r="D11" s="25">
        <v>0</v>
      </c>
      <c r="E11" s="25">
        <v>13</v>
      </c>
      <c r="F11" s="25">
        <f t="shared" si="0"/>
        <v>0</v>
      </c>
      <c r="G11" s="25">
        <f t="shared" si="1"/>
        <v>-13</v>
      </c>
      <c r="H11" s="31" t="s">
        <v>8</v>
      </c>
      <c r="I11" s="31" t="s">
        <v>34</v>
      </c>
      <c r="J11" s="30">
        <v>13</v>
      </c>
      <c r="K11" s="30">
        <v>7</v>
      </c>
      <c r="L11" s="30">
        <f t="shared" si="2"/>
        <v>1</v>
      </c>
      <c r="M11" s="30">
        <f t="shared" si="3"/>
        <v>-7</v>
      </c>
      <c r="N11" s="28" t="s">
        <v>8</v>
      </c>
      <c r="O11" s="25" t="s">
        <v>33</v>
      </c>
      <c r="P11" s="25">
        <v>11</v>
      </c>
      <c r="Q11" s="25">
        <v>13</v>
      </c>
      <c r="R11" s="25">
        <f t="shared" si="4"/>
        <v>1</v>
      </c>
      <c r="S11" s="25">
        <f t="shared" si="5"/>
        <v>-9</v>
      </c>
      <c r="T11" s="31" t="s">
        <v>8</v>
      </c>
      <c r="U11" s="29" t="s">
        <v>10</v>
      </c>
      <c r="V11" s="30">
        <v>13</v>
      </c>
      <c r="W11" s="30">
        <v>11</v>
      </c>
      <c r="X11" s="30">
        <f t="shared" si="6"/>
        <v>2</v>
      </c>
      <c r="Y11" s="30">
        <f t="shared" si="7"/>
        <v>-7</v>
      </c>
    </row>
    <row r="12" spans="1:25" ht="12.75">
      <c r="A12" s="5">
        <v>9</v>
      </c>
      <c r="B12" s="28" t="s">
        <v>49</v>
      </c>
      <c r="C12" s="28" t="s">
        <v>25</v>
      </c>
      <c r="D12" s="25">
        <v>13</v>
      </c>
      <c r="E12" s="25">
        <v>10</v>
      </c>
      <c r="F12" s="25">
        <f t="shared" si="0"/>
        <v>1</v>
      </c>
      <c r="G12" s="25">
        <f t="shared" si="1"/>
        <v>3</v>
      </c>
      <c r="H12" s="31" t="s">
        <v>49</v>
      </c>
      <c r="I12" s="31" t="s">
        <v>15</v>
      </c>
      <c r="J12" s="30">
        <v>13</v>
      </c>
      <c r="K12" s="30">
        <v>12</v>
      </c>
      <c r="L12" s="30">
        <f t="shared" si="2"/>
        <v>2</v>
      </c>
      <c r="M12" s="30">
        <f t="shared" si="3"/>
        <v>4</v>
      </c>
      <c r="N12" s="28" t="s">
        <v>49</v>
      </c>
      <c r="O12" s="25" t="s">
        <v>14</v>
      </c>
      <c r="P12" s="25">
        <v>10</v>
      </c>
      <c r="Q12" s="25">
        <v>13</v>
      </c>
      <c r="R12" s="25">
        <f t="shared" si="4"/>
        <v>2</v>
      </c>
      <c r="S12" s="25">
        <f t="shared" si="5"/>
        <v>1</v>
      </c>
      <c r="T12" s="31" t="s">
        <v>49</v>
      </c>
      <c r="U12" s="29" t="s">
        <v>21</v>
      </c>
      <c r="V12" s="30">
        <v>3</v>
      </c>
      <c r="W12" s="30">
        <v>13</v>
      </c>
      <c r="X12" s="30">
        <f t="shared" si="6"/>
        <v>2</v>
      </c>
      <c r="Y12" s="30">
        <f t="shared" si="7"/>
        <v>-9</v>
      </c>
    </row>
    <row r="13" spans="1:25" ht="12.75">
      <c r="A13" s="5">
        <v>10</v>
      </c>
      <c r="B13" s="28" t="s">
        <v>33</v>
      </c>
      <c r="C13" s="28" t="s">
        <v>34</v>
      </c>
      <c r="D13" s="25">
        <v>13</v>
      </c>
      <c r="E13" s="25">
        <v>7</v>
      </c>
      <c r="F13" s="25">
        <f t="shared" si="0"/>
        <v>1</v>
      </c>
      <c r="G13" s="25">
        <f t="shared" si="1"/>
        <v>6</v>
      </c>
      <c r="H13" s="31" t="s">
        <v>33</v>
      </c>
      <c r="I13" s="31" t="s">
        <v>19</v>
      </c>
      <c r="J13" s="30">
        <v>2</v>
      </c>
      <c r="K13" s="30">
        <v>13</v>
      </c>
      <c r="L13" s="30">
        <f t="shared" si="2"/>
        <v>1</v>
      </c>
      <c r="M13" s="30">
        <f t="shared" si="3"/>
        <v>-5</v>
      </c>
      <c r="N13" s="28" t="s">
        <v>33</v>
      </c>
      <c r="O13" s="25" t="s">
        <v>8</v>
      </c>
      <c r="P13" s="25">
        <v>13</v>
      </c>
      <c r="Q13" s="25">
        <v>11</v>
      </c>
      <c r="R13" s="25">
        <f t="shared" si="4"/>
        <v>2</v>
      </c>
      <c r="S13" s="25">
        <f t="shared" si="5"/>
        <v>-3</v>
      </c>
      <c r="T13" s="31" t="s">
        <v>33</v>
      </c>
      <c r="U13" s="29" t="s">
        <v>15</v>
      </c>
      <c r="V13" s="30">
        <v>4</v>
      </c>
      <c r="W13" s="30">
        <v>13</v>
      </c>
      <c r="X13" s="30">
        <f t="shared" si="6"/>
        <v>2</v>
      </c>
      <c r="Y13" s="30">
        <f t="shared" si="7"/>
        <v>-12</v>
      </c>
    </row>
    <row r="14" spans="1:25" ht="12.75">
      <c r="A14" s="5">
        <v>11</v>
      </c>
      <c r="B14" s="28" t="s">
        <v>25</v>
      </c>
      <c r="C14" s="28" t="s">
        <v>49</v>
      </c>
      <c r="D14" s="25">
        <v>10</v>
      </c>
      <c r="E14" s="25">
        <v>13</v>
      </c>
      <c r="F14" s="25">
        <f t="shared" si="0"/>
        <v>0</v>
      </c>
      <c r="G14" s="25">
        <f t="shared" si="1"/>
        <v>-3</v>
      </c>
      <c r="H14" s="31" t="s">
        <v>25</v>
      </c>
      <c r="I14" s="31" t="s">
        <v>9</v>
      </c>
      <c r="J14" s="30">
        <v>8</v>
      </c>
      <c r="K14" s="30">
        <v>13</v>
      </c>
      <c r="L14" s="30">
        <f t="shared" si="2"/>
        <v>0</v>
      </c>
      <c r="M14" s="30">
        <f t="shared" si="3"/>
        <v>-8</v>
      </c>
      <c r="N14" s="28" t="s">
        <v>25</v>
      </c>
      <c r="O14" s="25" t="s">
        <v>26</v>
      </c>
      <c r="P14" s="25">
        <v>13</v>
      </c>
      <c r="Q14" s="25">
        <v>8</v>
      </c>
      <c r="R14" s="25">
        <f t="shared" si="4"/>
        <v>1</v>
      </c>
      <c r="S14" s="25">
        <f t="shared" si="5"/>
        <v>-3</v>
      </c>
      <c r="T14" s="31" t="s">
        <v>25</v>
      </c>
      <c r="U14" s="29" t="s">
        <v>9</v>
      </c>
      <c r="V14" s="30">
        <v>6</v>
      </c>
      <c r="W14" s="30">
        <v>13</v>
      </c>
      <c r="X14" s="30">
        <f t="shared" si="6"/>
        <v>1</v>
      </c>
      <c r="Y14" s="30">
        <f t="shared" si="7"/>
        <v>-10</v>
      </c>
    </row>
    <row r="15" spans="1:25" ht="12.75">
      <c r="A15" s="5">
        <v>12</v>
      </c>
      <c r="B15" s="28" t="s">
        <v>26</v>
      </c>
      <c r="C15" s="28" t="s">
        <v>14</v>
      </c>
      <c r="D15" s="25">
        <v>12</v>
      </c>
      <c r="E15" s="25">
        <v>13</v>
      </c>
      <c r="F15" s="25">
        <f t="shared" si="0"/>
        <v>0</v>
      </c>
      <c r="G15" s="25">
        <f t="shared" si="1"/>
        <v>-1</v>
      </c>
      <c r="H15" s="31" t="s">
        <v>26</v>
      </c>
      <c r="I15" s="31" t="s">
        <v>14</v>
      </c>
      <c r="J15" s="30">
        <v>1</v>
      </c>
      <c r="K15" s="30">
        <v>13</v>
      </c>
      <c r="L15" s="30">
        <f t="shared" si="2"/>
        <v>0</v>
      </c>
      <c r="M15" s="30">
        <f t="shared" si="3"/>
        <v>-13</v>
      </c>
      <c r="N15" s="28" t="s">
        <v>26</v>
      </c>
      <c r="O15" s="25" t="s">
        <v>25</v>
      </c>
      <c r="P15" s="25">
        <v>8</v>
      </c>
      <c r="Q15" s="25">
        <v>13</v>
      </c>
      <c r="R15" s="25">
        <f t="shared" si="4"/>
        <v>0</v>
      </c>
      <c r="S15" s="25">
        <f t="shared" si="5"/>
        <v>-18</v>
      </c>
      <c r="T15" s="31" t="s">
        <v>26</v>
      </c>
      <c r="U15" s="29" t="s">
        <v>34</v>
      </c>
      <c r="V15" s="30">
        <v>13</v>
      </c>
      <c r="W15" s="30">
        <v>7</v>
      </c>
      <c r="X15" s="30">
        <f t="shared" si="6"/>
        <v>1</v>
      </c>
      <c r="Y15" s="30">
        <f t="shared" si="7"/>
        <v>-12</v>
      </c>
    </row>
    <row r="16" spans="1:25" ht="12.75">
      <c r="A16" s="5">
        <v>13</v>
      </c>
      <c r="B16" s="28" t="s">
        <v>10</v>
      </c>
      <c r="C16" s="28" t="s">
        <v>11</v>
      </c>
      <c r="D16" s="25">
        <v>1</v>
      </c>
      <c r="E16" s="25">
        <v>13</v>
      </c>
      <c r="F16" s="25">
        <f t="shared" si="0"/>
        <v>0</v>
      </c>
      <c r="G16" s="25">
        <f t="shared" si="1"/>
        <v>-12</v>
      </c>
      <c r="H16" s="31" t="s">
        <v>10</v>
      </c>
      <c r="I16" s="31" t="s">
        <v>21</v>
      </c>
      <c r="J16" s="30">
        <v>8</v>
      </c>
      <c r="K16" s="30">
        <v>13</v>
      </c>
      <c r="L16" s="30">
        <f t="shared" si="2"/>
        <v>0</v>
      </c>
      <c r="M16" s="30">
        <f t="shared" si="3"/>
        <v>-17</v>
      </c>
      <c r="N16" s="28" t="s">
        <v>10</v>
      </c>
      <c r="O16" s="25" t="s">
        <v>34</v>
      </c>
      <c r="P16" s="25">
        <v>13</v>
      </c>
      <c r="Q16" s="25">
        <v>7</v>
      </c>
      <c r="R16" s="25">
        <f t="shared" si="4"/>
        <v>1</v>
      </c>
      <c r="S16" s="25">
        <f t="shared" si="5"/>
        <v>-11</v>
      </c>
      <c r="T16" s="31" t="s">
        <v>10</v>
      </c>
      <c r="U16" s="29" t="s">
        <v>8</v>
      </c>
      <c r="V16" s="30">
        <v>11</v>
      </c>
      <c r="W16" s="30">
        <v>13</v>
      </c>
      <c r="X16" s="30">
        <f t="shared" si="6"/>
        <v>1</v>
      </c>
      <c r="Y16" s="30">
        <f t="shared" si="7"/>
        <v>-13</v>
      </c>
    </row>
  </sheetData>
  <sheetProtection/>
  <printOptions/>
  <pageMargins left="0.28" right="0.19" top="0.44" bottom="0.38" header="0.3" footer="0.21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Excalibuer</dc:creator>
  <cp:keywords/>
  <dc:description/>
  <cp:lastModifiedBy>Hambrunner, Robert 12</cp:lastModifiedBy>
  <cp:lastPrinted>2010-03-24T17:00:15Z</cp:lastPrinted>
  <dcterms:created xsi:type="dcterms:W3CDTF">2009-10-07T13:42:27Z</dcterms:created>
  <dcterms:modified xsi:type="dcterms:W3CDTF">2012-11-09T06:43:47Z</dcterms:modified>
  <cp:category/>
  <cp:version/>
  <cp:contentType/>
  <cp:contentStatus/>
</cp:coreProperties>
</file>